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odeName="DieseArbeitsmappe" autoCompressPictures="0"/>
  <bookViews>
    <workbookView xWindow="160" yWindow="0" windowWidth="15220" windowHeight="8440" tabRatio="684"/>
  </bookViews>
  <sheets>
    <sheet name="Januar" sheetId="1" r:id="rId1"/>
    <sheet name="Februar" sheetId="4" r:id="rId2"/>
    <sheet name="März" sheetId="5" r:id="rId3"/>
    <sheet name="April" sheetId="6" r:id="rId4"/>
    <sheet name="Mai" sheetId="7" r:id="rId5"/>
    <sheet name="Juni" sheetId="8" r:id="rId6"/>
    <sheet name="Juli" sheetId="9" r:id="rId7"/>
    <sheet name="August" sheetId="16" r:id="rId8"/>
    <sheet name="September" sheetId="11" r:id="rId9"/>
    <sheet name="Oktober" sheetId="15" r:id="rId10"/>
    <sheet name="November" sheetId="13" r:id="rId11"/>
    <sheet name="Dezember" sheetId="14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6" l="1"/>
  <c r="AF4" i="6"/>
  <c r="Y4" i="6"/>
  <c r="Q4" i="6"/>
  <c r="I4" i="6"/>
  <c r="B4" i="6"/>
  <c r="AG37" i="6"/>
  <c r="AG36" i="6"/>
  <c r="AG35" i="6"/>
  <c r="AG34" i="6"/>
  <c r="AG33" i="6"/>
  <c r="AG32" i="6"/>
  <c r="AG31" i="6"/>
  <c r="AG13" i="6"/>
  <c r="AG14" i="6"/>
  <c r="A37" i="6"/>
  <c r="A36" i="6"/>
  <c r="A35" i="6"/>
  <c r="A34" i="6"/>
  <c r="A33" i="6"/>
  <c r="A32" i="6"/>
  <c r="A31" i="6"/>
  <c r="A30" i="6"/>
  <c r="A29" i="6"/>
  <c r="A28" i="6"/>
  <c r="A26" i="6"/>
  <c r="A24" i="6"/>
  <c r="A23" i="6"/>
  <c r="A22" i="6"/>
  <c r="A20" i="6"/>
  <c r="A18" i="6"/>
  <c r="A17" i="6"/>
  <c r="A16" i="6"/>
  <c r="A15" i="6"/>
  <c r="A14" i="6"/>
  <c r="A13" i="6"/>
  <c r="A11" i="6"/>
  <c r="AG22" i="6"/>
  <c r="A9" i="6"/>
  <c r="A8" i="6"/>
  <c r="A5" i="6"/>
  <c r="AG30" i="6"/>
  <c r="AG29" i="6"/>
  <c r="AG28" i="6"/>
  <c r="AG24" i="6"/>
  <c r="AG23" i="6"/>
  <c r="AG18" i="6"/>
  <c r="AG17" i="6"/>
  <c r="AG16" i="6"/>
  <c r="AG15" i="6"/>
  <c r="AG9" i="6"/>
  <c r="AG8" i="6"/>
  <c r="AG7" i="6"/>
  <c r="A7" i="6"/>
  <c r="AK9" i="1"/>
  <c r="B9" i="4"/>
  <c r="AF9" i="4"/>
  <c r="B9" i="5"/>
  <c r="AI9" i="5"/>
  <c r="B9" i="6"/>
  <c r="AH9" i="6"/>
  <c r="B9" i="7"/>
  <c r="AI9" i="7"/>
  <c r="B9" i="8"/>
  <c r="AH9" i="8"/>
  <c r="B9" i="9"/>
  <c r="AI9" i="9"/>
  <c r="B9" i="16"/>
  <c r="AI9" i="16"/>
  <c r="B9" i="11"/>
  <c r="AH9" i="11"/>
  <c r="B9" i="15"/>
  <c r="AI9" i="15"/>
  <c r="B9" i="13"/>
  <c r="AH9" i="13"/>
  <c r="B9" i="14"/>
  <c r="AI9" i="14"/>
  <c r="AK8" i="1"/>
  <c r="B8" i="4"/>
  <c r="AF8" i="4"/>
  <c r="B8" i="5"/>
  <c r="AI8" i="5"/>
  <c r="B8" i="6"/>
  <c r="AH8" i="6"/>
  <c r="B8" i="7"/>
  <c r="AI8" i="7"/>
  <c r="B8" i="8"/>
  <c r="AH8" i="8"/>
  <c r="B8" i="9"/>
  <c r="AI8" i="9"/>
  <c r="B8" i="16"/>
  <c r="AI8" i="16"/>
  <c r="B8" i="11"/>
  <c r="AH8" i="11"/>
  <c r="B8" i="15"/>
  <c r="AI8" i="15"/>
  <c r="B8" i="13"/>
  <c r="AH8" i="13"/>
  <c r="B8" i="14"/>
  <c r="AI8" i="14"/>
  <c r="AK7" i="1"/>
  <c r="B7" i="4"/>
  <c r="AF7" i="4"/>
  <c r="B7" i="5"/>
  <c r="AI7" i="5"/>
  <c r="B7" i="6"/>
  <c r="AH7" i="6"/>
  <c r="B7" i="7"/>
  <c r="AI7" i="7"/>
  <c r="B7" i="8"/>
  <c r="AH7" i="8"/>
  <c r="B7" i="9"/>
  <c r="AI7" i="9"/>
  <c r="B7" i="16"/>
  <c r="AI7" i="16"/>
  <c r="B7" i="11"/>
  <c r="AH7" i="11"/>
  <c r="B7" i="15"/>
  <c r="AI7" i="15"/>
  <c r="B7" i="13"/>
  <c r="AH7" i="13"/>
  <c r="B7" i="14"/>
  <c r="AI7" i="14"/>
  <c r="AK13" i="1"/>
  <c r="B13" i="4"/>
  <c r="AF13" i="4"/>
  <c r="B13" i="5"/>
  <c r="AI13" i="5"/>
  <c r="B13" i="6"/>
  <c r="AH13" i="6"/>
  <c r="B13" i="7"/>
  <c r="AI13" i="7"/>
  <c r="B13" i="8"/>
  <c r="AH13" i="8"/>
  <c r="B13" i="9"/>
  <c r="AI13" i="9"/>
  <c r="B13" i="16"/>
  <c r="AK14" i="1"/>
  <c r="B14" i="4"/>
  <c r="AF14" i="4"/>
  <c r="B14" i="5"/>
  <c r="AI14" i="5"/>
  <c r="B14" i="6"/>
  <c r="AH14" i="6"/>
  <c r="B14" i="7"/>
  <c r="AI14" i="7"/>
  <c r="B14" i="8"/>
  <c r="AH14" i="8"/>
  <c r="B14" i="9"/>
  <c r="AI14" i="9"/>
  <c r="B14" i="16"/>
  <c r="B15" i="4"/>
  <c r="AF15" i="4"/>
  <c r="B15" i="5"/>
  <c r="AI15" i="5"/>
  <c r="B15" i="6"/>
  <c r="AH15" i="6"/>
  <c r="B15" i="7"/>
  <c r="AI15" i="7"/>
  <c r="B15" i="8"/>
  <c r="AH15" i="8"/>
  <c r="B15" i="9"/>
  <c r="AI15" i="9"/>
  <c r="B15" i="16"/>
  <c r="AI15" i="16"/>
  <c r="B15" i="11"/>
  <c r="AH15" i="11"/>
  <c r="B15" i="15"/>
  <c r="AI15" i="15"/>
  <c r="B15" i="13"/>
  <c r="AH15" i="13"/>
  <c r="B15" i="14"/>
  <c r="AI15" i="14"/>
  <c r="AK15" i="1"/>
  <c r="B17" i="4"/>
  <c r="AF17" i="4"/>
  <c r="B17" i="5"/>
  <c r="AI17" i="5"/>
  <c r="B17" i="6"/>
  <c r="AH17" i="6"/>
  <c r="B17" i="7"/>
  <c r="AI17" i="7"/>
  <c r="B17" i="8"/>
  <c r="AH17" i="8"/>
  <c r="B17" i="9"/>
  <c r="AI17" i="9"/>
  <c r="B17" i="16"/>
  <c r="AI17" i="16"/>
  <c r="B17" i="11"/>
  <c r="AH17" i="11"/>
  <c r="B17" i="15"/>
  <c r="AI17" i="15"/>
  <c r="B17" i="13"/>
  <c r="AH17" i="13"/>
  <c r="B17" i="14"/>
  <c r="AI17" i="14"/>
  <c r="AK17" i="1"/>
  <c r="B18" i="4"/>
  <c r="AF18" i="4"/>
  <c r="B18" i="5"/>
  <c r="AI18" i="5"/>
  <c r="B18" i="6"/>
  <c r="AH18" i="6"/>
  <c r="B18" i="7"/>
  <c r="AI18" i="7"/>
  <c r="B18" i="8"/>
  <c r="AH18" i="8"/>
  <c r="B18" i="9"/>
  <c r="AI18" i="9"/>
  <c r="B18" i="16"/>
  <c r="AI18" i="16"/>
  <c r="B18" i="11"/>
  <c r="AH18" i="11"/>
  <c r="B18" i="15"/>
  <c r="AI18" i="15"/>
  <c r="B18" i="13"/>
  <c r="AH18" i="13"/>
  <c r="B18" i="14"/>
  <c r="AI18" i="14"/>
  <c r="AK22" i="1"/>
  <c r="B22" i="4"/>
  <c r="AF22" i="4"/>
  <c r="B22" i="5"/>
  <c r="AI22" i="5"/>
  <c r="B22" i="6"/>
  <c r="AH22" i="6"/>
  <c r="B22" i="7"/>
  <c r="AI22" i="7"/>
  <c r="B22" i="8"/>
  <c r="AH22" i="8"/>
  <c r="B22" i="9"/>
  <c r="AI22" i="9"/>
  <c r="B22" i="16"/>
  <c r="AI22" i="16"/>
  <c r="B22" i="11"/>
  <c r="AH22" i="11"/>
  <c r="B22" i="15"/>
  <c r="AI22" i="15"/>
  <c r="B22" i="13"/>
  <c r="AH22" i="13"/>
  <c r="B22" i="14"/>
  <c r="AI22" i="14"/>
  <c r="AK24" i="1"/>
  <c r="B24" i="4"/>
  <c r="AF24" i="4"/>
  <c r="B24" i="5"/>
  <c r="AI24" i="5"/>
  <c r="B24" i="6"/>
  <c r="AH24" i="6"/>
  <c r="B24" i="7"/>
  <c r="AI24" i="7"/>
  <c r="B24" i="8"/>
  <c r="AH24" i="8"/>
  <c r="B24" i="9"/>
  <c r="AI24" i="9"/>
  <c r="B24" i="16"/>
  <c r="AI24" i="16"/>
  <c r="B24" i="11"/>
  <c r="AH24" i="11"/>
  <c r="B24" i="15"/>
  <c r="AI24" i="15"/>
  <c r="B24" i="13"/>
  <c r="AH24" i="13"/>
  <c r="B24" i="14"/>
  <c r="AI24" i="14"/>
  <c r="AK23" i="1"/>
  <c r="B23" i="4"/>
  <c r="AF23" i="4"/>
  <c r="B23" i="5"/>
  <c r="AI23" i="5"/>
  <c r="B23" i="6"/>
  <c r="AH23" i="6"/>
  <c r="B23" i="7"/>
  <c r="AI23" i="7"/>
  <c r="B23" i="8"/>
  <c r="AH23" i="8"/>
  <c r="B23" i="9"/>
  <c r="AI23" i="9"/>
  <c r="B23" i="16"/>
  <c r="AI23" i="16"/>
  <c r="B23" i="11"/>
  <c r="AH23" i="11"/>
  <c r="B23" i="15"/>
  <c r="AI23" i="15"/>
  <c r="B23" i="13"/>
  <c r="AH23" i="13"/>
  <c r="B23" i="14"/>
  <c r="AI23" i="14"/>
  <c r="AK36" i="1"/>
  <c r="B37" i="4"/>
  <c r="AF37" i="4"/>
  <c r="B37" i="5"/>
  <c r="AI37" i="5"/>
  <c r="B37" i="6"/>
  <c r="AH37" i="6"/>
  <c r="B37" i="7"/>
  <c r="AI37" i="7"/>
  <c r="B37" i="8"/>
  <c r="AH37" i="8"/>
  <c r="B37" i="9"/>
  <c r="AI37" i="9"/>
  <c r="B37" i="16"/>
  <c r="AI37" i="16"/>
  <c r="B37" i="11"/>
  <c r="AH37" i="11"/>
  <c r="B37" i="15"/>
  <c r="AI37" i="15"/>
  <c r="B37" i="13"/>
  <c r="AH37" i="13"/>
  <c r="B37" i="14"/>
  <c r="AI37" i="14"/>
  <c r="AK35" i="1"/>
  <c r="B36" i="4"/>
  <c r="AF36" i="4"/>
  <c r="B36" i="5"/>
  <c r="AI36" i="5"/>
  <c r="B36" i="6"/>
  <c r="AH36" i="6"/>
  <c r="B36" i="7"/>
  <c r="AI36" i="7"/>
  <c r="B36" i="8"/>
  <c r="AH36" i="8"/>
  <c r="B36" i="9"/>
  <c r="AI36" i="9"/>
  <c r="B36" i="16"/>
  <c r="AI36" i="16"/>
  <c r="B36" i="11"/>
  <c r="AH36" i="11"/>
  <c r="B36" i="15"/>
  <c r="AI36" i="15"/>
  <c r="B36" i="13"/>
  <c r="AH36" i="13"/>
  <c r="B36" i="14"/>
  <c r="AI36" i="14"/>
  <c r="AK34" i="1"/>
  <c r="B35" i="4"/>
  <c r="AF35" i="4"/>
  <c r="B35" i="5"/>
  <c r="AI35" i="5"/>
  <c r="B35" i="6"/>
  <c r="AH35" i="6"/>
  <c r="B35" i="7"/>
  <c r="AI35" i="7"/>
  <c r="B35" i="8"/>
  <c r="AH35" i="8"/>
  <c r="B35" i="9"/>
  <c r="AI35" i="9"/>
  <c r="B35" i="16"/>
  <c r="AI35" i="16"/>
  <c r="B35" i="11"/>
  <c r="AH35" i="11"/>
  <c r="B35" i="15"/>
  <c r="AI35" i="15"/>
  <c r="B35" i="13"/>
  <c r="AH35" i="13"/>
  <c r="B35" i="14"/>
  <c r="AI35" i="14"/>
  <c r="AK33" i="1"/>
  <c r="B34" i="4"/>
  <c r="AF34" i="4"/>
  <c r="B34" i="5"/>
  <c r="AI34" i="5"/>
  <c r="B34" i="6"/>
  <c r="AH34" i="6"/>
  <c r="B34" i="7"/>
  <c r="AI34" i="7"/>
  <c r="B34" i="8"/>
  <c r="AH34" i="8"/>
  <c r="B34" i="9"/>
  <c r="AI34" i="9"/>
  <c r="B34" i="16"/>
  <c r="AI34" i="16"/>
  <c r="B34" i="11"/>
  <c r="AH34" i="11"/>
  <c r="B34" i="15"/>
  <c r="AI34" i="15"/>
  <c r="B34" i="13"/>
  <c r="AH34" i="13"/>
  <c r="B34" i="14"/>
  <c r="AI34" i="14"/>
  <c r="AK32" i="1"/>
  <c r="B33" i="4"/>
  <c r="AF33" i="4"/>
  <c r="B33" i="5"/>
  <c r="AI33" i="5"/>
  <c r="B33" i="6"/>
  <c r="AH33" i="6"/>
  <c r="B33" i="7"/>
  <c r="AI33" i="7"/>
  <c r="B33" i="8"/>
  <c r="AH33" i="8"/>
  <c r="B33" i="9"/>
  <c r="AI33" i="9"/>
  <c r="B33" i="16"/>
  <c r="AI33" i="16"/>
  <c r="B33" i="11"/>
  <c r="AH33" i="11"/>
  <c r="B33" i="15"/>
  <c r="AI33" i="15"/>
  <c r="B33" i="13"/>
  <c r="AH33" i="13"/>
  <c r="B33" i="14"/>
  <c r="AI33" i="14"/>
  <c r="AK31" i="1"/>
  <c r="B32" i="4"/>
  <c r="AF32" i="4"/>
  <c r="B32" i="5"/>
  <c r="AI32" i="5"/>
  <c r="B32" i="6"/>
  <c r="AH32" i="6"/>
  <c r="B32" i="7"/>
  <c r="AI32" i="7"/>
  <c r="B32" i="8"/>
  <c r="AH32" i="8"/>
  <c r="B32" i="9"/>
  <c r="AI32" i="9"/>
  <c r="B32" i="16"/>
  <c r="AI32" i="16"/>
  <c r="B32" i="11"/>
  <c r="AH32" i="11"/>
  <c r="B32" i="15"/>
  <c r="AI32" i="15"/>
  <c r="B32" i="13"/>
  <c r="AH32" i="13"/>
  <c r="B32" i="14"/>
  <c r="AI32" i="14"/>
  <c r="AK30" i="1"/>
  <c r="B31" i="4"/>
  <c r="AF31" i="4"/>
  <c r="B31" i="5"/>
  <c r="AI31" i="5"/>
  <c r="B31" i="6"/>
  <c r="AH31" i="6"/>
  <c r="B31" i="7"/>
  <c r="AI31" i="7"/>
  <c r="B31" i="8"/>
  <c r="AH31" i="8"/>
  <c r="B31" i="9"/>
  <c r="AI31" i="9"/>
  <c r="B31" i="16"/>
  <c r="AI31" i="16"/>
  <c r="B31" i="11"/>
  <c r="AH31" i="11"/>
  <c r="B31" i="15"/>
  <c r="AI31" i="15"/>
  <c r="B31" i="13"/>
  <c r="AH31" i="13"/>
  <c r="B31" i="14"/>
  <c r="AI31" i="14"/>
  <c r="AK28" i="1"/>
  <c r="B28" i="4"/>
  <c r="AF28" i="4"/>
  <c r="B28" i="5"/>
  <c r="AI28" i="5"/>
  <c r="B28" i="6"/>
  <c r="AH28" i="6"/>
  <c r="B28" i="7"/>
  <c r="AI28" i="7"/>
  <c r="B28" i="8"/>
  <c r="AH28" i="8"/>
  <c r="B28" i="9"/>
  <c r="AI28" i="9"/>
  <c r="B28" i="16"/>
  <c r="AI28" i="16"/>
  <c r="B28" i="11"/>
  <c r="AH28" i="11"/>
  <c r="B28" i="15"/>
  <c r="AI28" i="15"/>
  <c r="B28" i="13"/>
  <c r="AH28" i="13"/>
  <c r="B28" i="14"/>
  <c r="AI28" i="14"/>
  <c r="AK29" i="1"/>
  <c r="B29" i="4"/>
  <c r="AF29" i="4"/>
  <c r="B29" i="5"/>
  <c r="AI29" i="5"/>
  <c r="B29" i="6"/>
  <c r="AH29" i="6"/>
  <c r="B29" i="7"/>
  <c r="AI29" i="7"/>
  <c r="B29" i="8"/>
  <c r="AH29" i="8"/>
  <c r="B29" i="9"/>
  <c r="AI29" i="9"/>
  <c r="B29" i="16"/>
  <c r="AI29" i="16"/>
  <c r="B29" i="11"/>
  <c r="AH29" i="11"/>
  <c r="B29" i="15"/>
  <c r="AI29" i="15"/>
  <c r="B29" i="13"/>
  <c r="AH29" i="13"/>
  <c r="B29" i="14"/>
  <c r="AI29" i="14"/>
  <c r="A1" i="16"/>
  <c r="AF4" i="16"/>
  <c r="F4" i="16"/>
  <c r="D4" i="16"/>
  <c r="AI4" i="16"/>
  <c r="AH37" i="16"/>
  <c r="AH36" i="16"/>
  <c r="AH35" i="16"/>
  <c r="AH34" i="16"/>
  <c r="AH33" i="16"/>
  <c r="AH32" i="16"/>
  <c r="AH31" i="16"/>
  <c r="AH14" i="16"/>
  <c r="AI14" i="16"/>
  <c r="B14" i="11"/>
  <c r="AH14" i="11"/>
  <c r="B14" i="15"/>
  <c r="AI14" i="15"/>
  <c r="B14" i="13"/>
  <c r="AH14" i="13"/>
  <c r="B14" i="14"/>
  <c r="AI14" i="14"/>
  <c r="AH13" i="16"/>
  <c r="AI13" i="16"/>
  <c r="B13" i="11"/>
  <c r="AH13" i="11"/>
  <c r="B13" i="15"/>
  <c r="AI13" i="15"/>
  <c r="B13" i="13"/>
  <c r="AH13" i="13"/>
  <c r="B13" i="14"/>
  <c r="AI13" i="14"/>
  <c r="A37" i="16"/>
  <c r="A36" i="16"/>
  <c r="A35" i="16"/>
  <c r="A34" i="16"/>
  <c r="A33" i="16"/>
  <c r="A32" i="16"/>
  <c r="A31" i="16"/>
  <c r="A30" i="16"/>
  <c r="A29" i="16"/>
  <c r="A28" i="16"/>
  <c r="A26" i="16"/>
  <c r="A24" i="16"/>
  <c r="A23" i="16"/>
  <c r="A22" i="16"/>
  <c r="A18" i="16"/>
  <c r="A17" i="16"/>
  <c r="A16" i="16"/>
  <c r="A15" i="16"/>
  <c r="A14" i="16"/>
  <c r="A13" i="16"/>
  <c r="A11" i="16"/>
  <c r="AH22" i="16"/>
  <c r="A20" i="16"/>
  <c r="A9" i="16"/>
  <c r="A8" i="16"/>
  <c r="A5" i="16"/>
  <c r="AH30" i="16"/>
  <c r="AH29" i="16"/>
  <c r="AH28" i="16"/>
  <c r="AH24" i="16"/>
  <c r="AH23" i="16"/>
  <c r="AH18" i="16"/>
  <c r="AH17" i="16"/>
  <c r="AH16" i="16"/>
  <c r="AH15" i="16"/>
  <c r="AH9" i="16"/>
  <c r="AH8" i="16"/>
  <c r="AH7" i="16"/>
  <c r="A7" i="16"/>
  <c r="A1" i="14"/>
  <c r="AG4" i="14"/>
  <c r="AF4" i="14"/>
  <c r="AD4" i="14"/>
  <c r="AB4" i="14"/>
  <c r="Z4" i="14"/>
  <c r="X4" i="14"/>
  <c r="V4" i="14"/>
  <c r="T4" i="14"/>
  <c r="R4" i="14"/>
  <c r="P4" i="14"/>
  <c r="N4" i="14"/>
  <c r="L4" i="14"/>
  <c r="J4" i="14"/>
  <c r="H4" i="14"/>
  <c r="F4" i="14"/>
  <c r="D4" i="14"/>
  <c r="AI4" i="14"/>
  <c r="AH37" i="14"/>
  <c r="AH36" i="14"/>
  <c r="AH35" i="14"/>
  <c r="AH34" i="14"/>
  <c r="AH33" i="14"/>
  <c r="AH32" i="14"/>
  <c r="AH31" i="14"/>
  <c r="AH14" i="14"/>
  <c r="AH13" i="14"/>
  <c r="A37" i="14"/>
  <c r="A36" i="14"/>
  <c r="A35" i="14"/>
  <c r="A34" i="14"/>
  <c r="A33" i="14"/>
  <c r="A32" i="14"/>
  <c r="A31" i="14"/>
  <c r="A30" i="14"/>
  <c r="A29" i="14"/>
  <c r="A28" i="14"/>
  <c r="A26" i="14"/>
  <c r="A24" i="14"/>
  <c r="A23" i="14"/>
  <c r="A22" i="14"/>
  <c r="A20" i="14"/>
  <c r="A18" i="14"/>
  <c r="A17" i="14"/>
  <c r="A16" i="14"/>
  <c r="A15" i="14"/>
  <c r="A14" i="14"/>
  <c r="A13" i="14"/>
  <c r="A11" i="14"/>
  <c r="AH22" i="14"/>
  <c r="A9" i="14"/>
  <c r="A8" i="14"/>
  <c r="A5" i="14"/>
  <c r="AH30" i="14"/>
  <c r="AH29" i="14"/>
  <c r="AH28" i="14"/>
  <c r="AH24" i="14"/>
  <c r="AH23" i="14"/>
  <c r="AH18" i="14"/>
  <c r="AH17" i="14"/>
  <c r="AH16" i="14"/>
  <c r="AH15" i="14"/>
  <c r="AH9" i="14"/>
  <c r="AH8" i="14"/>
  <c r="AH7" i="14"/>
  <c r="A7" i="14"/>
  <c r="A1" i="4"/>
  <c r="C4" i="4"/>
  <c r="AC4" i="4"/>
  <c r="AA4" i="4"/>
  <c r="Y4" i="4"/>
  <c r="W4" i="4"/>
  <c r="U4" i="4"/>
  <c r="S4" i="4"/>
  <c r="Q4" i="4"/>
  <c r="O4" i="4"/>
  <c r="M4" i="4"/>
  <c r="K4" i="4"/>
  <c r="I4" i="4"/>
  <c r="G4" i="4"/>
  <c r="E4" i="4"/>
  <c r="AF4" i="4"/>
  <c r="AE37" i="4"/>
  <c r="AE36" i="4"/>
  <c r="AE35" i="4"/>
  <c r="AE34" i="4"/>
  <c r="AE33" i="4"/>
  <c r="AE32" i="4"/>
  <c r="AE31" i="4"/>
  <c r="AE13" i="4"/>
  <c r="AE14" i="4"/>
  <c r="A37" i="4"/>
  <c r="A36" i="4"/>
  <c r="A35" i="4"/>
  <c r="A34" i="4"/>
  <c r="A33" i="4"/>
  <c r="A32" i="4"/>
  <c r="A31" i="4"/>
  <c r="A30" i="4"/>
  <c r="A29" i="4"/>
  <c r="A28" i="4"/>
  <c r="A26" i="4"/>
  <c r="A24" i="4"/>
  <c r="A23" i="4"/>
  <c r="A22" i="4"/>
  <c r="A20" i="4"/>
  <c r="A18" i="4"/>
  <c r="A17" i="4"/>
  <c r="A16" i="4"/>
  <c r="A15" i="4"/>
  <c r="A14" i="4"/>
  <c r="A13" i="4"/>
  <c r="A11" i="4"/>
  <c r="AE22" i="4"/>
  <c r="A5" i="4"/>
  <c r="A9" i="4"/>
  <c r="A8" i="4"/>
  <c r="AE30" i="4"/>
  <c r="AE29" i="4"/>
  <c r="AE28" i="4"/>
  <c r="AE24" i="4"/>
  <c r="AE23" i="4"/>
  <c r="AE18" i="4"/>
  <c r="AE17" i="4"/>
  <c r="AE16" i="4"/>
  <c r="AE15" i="4"/>
  <c r="AE9" i="4"/>
  <c r="AE8" i="4"/>
  <c r="AE7" i="4"/>
  <c r="AD4" i="4"/>
  <c r="A7" i="4"/>
  <c r="AK4" i="1"/>
  <c r="C4" i="1"/>
  <c r="B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AK37" i="1"/>
  <c r="AJ37" i="1"/>
  <c r="AJ36" i="1"/>
  <c r="AJ35" i="1"/>
  <c r="AJ34" i="1"/>
  <c r="AJ33" i="1"/>
  <c r="AJ32" i="1"/>
  <c r="AJ31" i="1"/>
  <c r="D37" i="1"/>
  <c r="D36" i="1"/>
  <c r="D35" i="1"/>
  <c r="D34" i="1"/>
  <c r="D33" i="1"/>
  <c r="D32" i="1"/>
  <c r="D31" i="1"/>
  <c r="D13" i="1"/>
  <c r="AJ30" i="1"/>
  <c r="AJ29" i="1"/>
  <c r="AJ28" i="1"/>
  <c r="AJ24" i="1"/>
  <c r="D30" i="1"/>
  <c r="D29" i="1"/>
  <c r="D28" i="1"/>
  <c r="D24" i="1"/>
  <c r="D18" i="1"/>
  <c r="AJ18" i="1"/>
  <c r="AK18" i="1"/>
  <c r="AK16" i="1"/>
  <c r="AJ23" i="1"/>
  <c r="AJ22" i="1"/>
  <c r="AJ17" i="1"/>
  <c r="AJ16" i="1"/>
  <c r="AJ15" i="1"/>
  <c r="AJ14" i="1"/>
  <c r="AJ13" i="1"/>
  <c r="AJ9" i="1"/>
  <c r="AJ8" i="1"/>
  <c r="AJ7" i="1"/>
  <c r="D9" i="1"/>
  <c r="D8" i="1"/>
  <c r="D7" i="1"/>
  <c r="D23" i="1"/>
  <c r="D22" i="1"/>
  <c r="D17" i="1"/>
  <c r="D16" i="1"/>
  <c r="D15" i="1"/>
  <c r="D14" i="1"/>
  <c r="A1" i="9"/>
  <c r="AG4" i="9"/>
  <c r="Z4" i="9"/>
  <c r="X4" i="9"/>
  <c r="V4" i="9"/>
  <c r="T4" i="9"/>
  <c r="R4" i="9"/>
  <c r="P4" i="9"/>
  <c r="N4" i="9"/>
  <c r="L4" i="9"/>
  <c r="J4" i="9"/>
  <c r="H4" i="9"/>
  <c r="F4" i="9"/>
  <c r="D4" i="9"/>
  <c r="AI4" i="9"/>
  <c r="A5" i="9"/>
  <c r="AH37" i="9"/>
  <c r="AH36" i="9"/>
  <c r="AH35" i="9"/>
  <c r="AH34" i="9"/>
  <c r="AH33" i="9"/>
  <c r="AH32" i="9"/>
  <c r="AH31" i="9"/>
  <c r="AH13" i="9"/>
  <c r="AH14" i="9"/>
  <c r="A37" i="9"/>
  <c r="A36" i="9"/>
  <c r="A35" i="9"/>
  <c r="A34" i="9"/>
  <c r="A33" i="9"/>
  <c r="A32" i="9"/>
  <c r="A31" i="9"/>
  <c r="A30" i="9"/>
  <c r="A29" i="9"/>
  <c r="A28" i="9"/>
  <c r="A26" i="9"/>
  <c r="A24" i="9"/>
  <c r="A23" i="9"/>
  <c r="A22" i="9"/>
  <c r="A18" i="9"/>
  <c r="A17" i="9"/>
  <c r="A16" i="9"/>
  <c r="A15" i="9"/>
  <c r="A14" i="9"/>
  <c r="A13" i="9"/>
  <c r="A11" i="9"/>
  <c r="AH22" i="9"/>
  <c r="AH9" i="9"/>
  <c r="AH8" i="9"/>
  <c r="A20" i="9"/>
  <c r="A9" i="9"/>
  <c r="A8" i="9"/>
  <c r="A7" i="9"/>
  <c r="AH30" i="9"/>
  <c r="AH29" i="9"/>
  <c r="AH28" i="9"/>
  <c r="AH24" i="9"/>
  <c r="AH23" i="9"/>
  <c r="AH18" i="9"/>
  <c r="AH17" i="9"/>
  <c r="AH16" i="9"/>
  <c r="AH15" i="9"/>
  <c r="AH7" i="9"/>
  <c r="A1" i="8"/>
  <c r="AF4" i="8"/>
  <c r="AE4" i="8"/>
  <c r="AC4" i="8"/>
  <c r="AA4" i="8"/>
  <c r="Y4" i="8"/>
  <c r="W4" i="8"/>
  <c r="U4" i="8"/>
  <c r="S4" i="8"/>
  <c r="Q4" i="8"/>
  <c r="O4" i="8"/>
  <c r="M4" i="8"/>
  <c r="K4" i="8"/>
  <c r="I4" i="8"/>
  <c r="G4" i="8"/>
  <c r="E4" i="8"/>
  <c r="C4" i="8"/>
  <c r="B4" i="8"/>
  <c r="AG37" i="8"/>
  <c r="AG36" i="8"/>
  <c r="AG35" i="8"/>
  <c r="AG34" i="8"/>
  <c r="AG33" i="8"/>
  <c r="AG32" i="8"/>
  <c r="AG31" i="8"/>
  <c r="A37" i="8"/>
  <c r="A36" i="8"/>
  <c r="A35" i="8"/>
  <c r="A34" i="8"/>
  <c r="A33" i="8"/>
  <c r="A32" i="8"/>
  <c r="A31" i="8"/>
  <c r="A30" i="8"/>
  <c r="A29" i="8"/>
  <c r="A28" i="8"/>
  <c r="A26" i="8"/>
  <c r="A24" i="8"/>
  <c r="A23" i="8"/>
  <c r="A22" i="8"/>
  <c r="A18" i="8"/>
  <c r="A17" i="8"/>
  <c r="A16" i="8"/>
  <c r="A15" i="8"/>
  <c r="A14" i="8"/>
  <c r="A13" i="8"/>
  <c r="A11" i="8"/>
  <c r="A9" i="8"/>
  <c r="AG22" i="8"/>
  <c r="A20" i="8"/>
  <c r="A8" i="8"/>
  <c r="A7" i="8"/>
  <c r="A5" i="8"/>
  <c r="AG30" i="8"/>
  <c r="AG29" i="8"/>
  <c r="AG28" i="8"/>
  <c r="AG24" i="8"/>
  <c r="AG23" i="8"/>
  <c r="AG18" i="8"/>
  <c r="AG17" i="8"/>
  <c r="AG16" i="8"/>
  <c r="AG15" i="8"/>
  <c r="AG14" i="8"/>
  <c r="AG13" i="8"/>
  <c r="AG9" i="8"/>
  <c r="AG8" i="8"/>
  <c r="AG7" i="8"/>
  <c r="A1" i="7"/>
  <c r="AF4" i="7"/>
  <c r="AD4" i="7"/>
  <c r="Z4" i="7"/>
  <c r="V4" i="7"/>
  <c r="R4" i="7"/>
  <c r="N4" i="7"/>
  <c r="J4" i="7"/>
  <c r="F4" i="7"/>
  <c r="D4" i="7"/>
  <c r="AI4" i="7"/>
  <c r="A5" i="7"/>
  <c r="AH37" i="7"/>
  <c r="AH36" i="7"/>
  <c r="AH35" i="7"/>
  <c r="AH34" i="7"/>
  <c r="AH33" i="7"/>
  <c r="AH32" i="7"/>
  <c r="AH31" i="7"/>
  <c r="AH14" i="7"/>
  <c r="AH13" i="7"/>
  <c r="A37" i="7"/>
  <c r="A36" i="7"/>
  <c r="A35" i="7"/>
  <c r="A34" i="7"/>
  <c r="A33" i="7"/>
  <c r="A32" i="7"/>
  <c r="A31" i="7"/>
  <c r="A30" i="7"/>
  <c r="A29" i="7"/>
  <c r="A28" i="7"/>
  <c r="A26" i="7"/>
  <c r="A24" i="7"/>
  <c r="A23" i="7"/>
  <c r="A22" i="7"/>
  <c r="A20" i="7"/>
  <c r="A18" i="7"/>
  <c r="A17" i="7"/>
  <c r="A16" i="7"/>
  <c r="A15" i="7"/>
  <c r="A14" i="7"/>
  <c r="A13" i="7"/>
  <c r="A11" i="7"/>
  <c r="A9" i="7"/>
  <c r="A8" i="7"/>
  <c r="AH22" i="7"/>
  <c r="A7" i="7"/>
  <c r="AH30" i="7"/>
  <c r="AH29" i="7"/>
  <c r="AH28" i="7"/>
  <c r="AH24" i="7"/>
  <c r="AH23" i="7"/>
  <c r="AH18" i="7"/>
  <c r="AH17" i="7"/>
  <c r="AH16" i="7"/>
  <c r="AH15" i="7"/>
  <c r="AH9" i="7"/>
  <c r="AH8" i="7"/>
  <c r="AH7" i="7"/>
  <c r="A1" i="5"/>
  <c r="AG4" i="5"/>
  <c r="AF4" i="5"/>
  <c r="AD4" i="5"/>
  <c r="AB4" i="5"/>
  <c r="Z4" i="5"/>
  <c r="X4" i="5"/>
  <c r="V4" i="5"/>
  <c r="T4" i="5"/>
  <c r="R4" i="5"/>
  <c r="P4" i="5"/>
  <c r="N4" i="5"/>
  <c r="L4" i="5"/>
  <c r="J4" i="5"/>
  <c r="H4" i="5"/>
  <c r="F4" i="5"/>
  <c r="D4" i="5"/>
  <c r="AI4" i="5"/>
  <c r="AH37" i="5"/>
  <c r="AH36" i="5"/>
  <c r="AH35" i="5"/>
  <c r="AH34" i="5"/>
  <c r="AH33" i="5"/>
  <c r="AH32" i="5"/>
  <c r="AH31" i="5"/>
  <c r="AH13" i="5"/>
  <c r="AH14" i="5"/>
  <c r="A37" i="5"/>
  <c r="A36" i="5"/>
  <c r="A35" i="5"/>
  <c r="A34" i="5"/>
  <c r="A33" i="5"/>
  <c r="A32" i="5"/>
  <c r="A31" i="5"/>
  <c r="A30" i="5"/>
  <c r="A29" i="5"/>
  <c r="A28" i="5"/>
  <c r="A26" i="5"/>
  <c r="A24" i="5"/>
  <c r="A23" i="5"/>
  <c r="A22" i="5"/>
  <c r="A20" i="5"/>
  <c r="A18" i="5"/>
  <c r="A17" i="5"/>
  <c r="A16" i="5"/>
  <c r="A15" i="5"/>
  <c r="A14" i="5"/>
  <c r="A13" i="5"/>
  <c r="A11" i="5"/>
  <c r="AH22" i="5"/>
  <c r="AH9" i="5"/>
  <c r="AH8" i="5"/>
  <c r="A9" i="5"/>
  <c r="A8" i="5"/>
  <c r="A7" i="5"/>
  <c r="A5" i="5"/>
  <c r="AH30" i="5"/>
  <c r="AH29" i="5"/>
  <c r="AH28" i="5"/>
  <c r="AH24" i="5"/>
  <c r="AH23" i="5"/>
  <c r="AH18" i="5"/>
  <c r="AH17" i="5"/>
  <c r="AH16" i="5"/>
  <c r="AH15" i="5"/>
  <c r="AH7" i="5"/>
  <c r="A1" i="13"/>
  <c r="C4" i="13"/>
  <c r="AD4" i="13"/>
  <c r="Z4" i="13"/>
  <c r="V4" i="13"/>
  <c r="R4" i="13"/>
  <c r="N4" i="13"/>
  <c r="J4" i="13"/>
  <c r="F4" i="13"/>
  <c r="B4" i="13"/>
  <c r="AG37" i="13"/>
  <c r="AG36" i="13"/>
  <c r="AG35" i="13"/>
  <c r="AG34" i="13"/>
  <c r="AG33" i="13"/>
  <c r="AG32" i="13"/>
  <c r="AG31" i="13"/>
  <c r="AG14" i="13"/>
  <c r="AG13" i="13"/>
  <c r="A37" i="13"/>
  <c r="A36" i="13"/>
  <c r="A35" i="13"/>
  <c r="A34" i="13"/>
  <c r="A33" i="13"/>
  <c r="A32" i="13"/>
  <c r="A31" i="13"/>
  <c r="A30" i="13"/>
  <c r="A29" i="13"/>
  <c r="A28" i="13"/>
  <c r="A26" i="13"/>
  <c r="A24" i="13"/>
  <c r="A23" i="13"/>
  <c r="A22" i="13"/>
  <c r="A18" i="13"/>
  <c r="A17" i="13"/>
  <c r="A16" i="13"/>
  <c r="A15" i="13"/>
  <c r="A14" i="13"/>
  <c r="A13" i="13"/>
  <c r="A11" i="13"/>
  <c r="AG22" i="13"/>
  <c r="A20" i="13"/>
  <c r="A9" i="13"/>
  <c r="A8" i="13"/>
  <c r="A7" i="13"/>
  <c r="A5" i="13"/>
  <c r="AG30" i="13"/>
  <c r="AG29" i="13"/>
  <c r="AG28" i="13"/>
  <c r="AG24" i="13"/>
  <c r="AG23" i="13"/>
  <c r="AG18" i="13"/>
  <c r="AG17" i="13"/>
  <c r="AG16" i="13"/>
  <c r="AG15" i="13"/>
  <c r="AG9" i="13"/>
  <c r="AG8" i="13"/>
  <c r="AG7" i="13"/>
  <c r="A1" i="15"/>
  <c r="C4" i="15"/>
  <c r="AG4" i="15"/>
  <c r="AE4" i="15"/>
  <c r="AC4" i="15"/>
  <c r="AA4" i="15"/>
  <c r="Y4" i="15"/>
  <c r="W4" i="15"/>
  <c r="U4" i="15"/>
  <c r="S4" i="15"/>
  <c r="Q4" i="15"/>
  <c r="O4" i="15"/>
  <c r="M4" i="15"/>
  <c r="K4" i="15"/>
  <c r="I4" i="15"/>
  <c r="G4" i="15"/>
  <c r="E4" i="15"/>
  <c r="AI4" i="15"/>
  <c r="AH37" i="15"/>
  <c r="AH36" i="15"/>
  <c r="AH35" i="15"/>
  <c r="AH34" i="15"/>
  <c r="AH33" i="15"/>
  <c r="AH32" i="15"/>
  <c r="AH31" i="15"/>
  <c r="AH13" i="15"/>
  <c r="AH14" i="15"/>
  <c r="A37" i="15"/>
  <c r="A36" i="15"/>
  <c r="A35" i="15"/>
  <c r="A34" i="15"/>
  <c r="A33" i="15"/>
  <c r="A32" i="15"/>
  <c r="A30" i="15"/>
  <c r="A29" i="15"/>
  <c r="A28" i="15"/>
  <c r="A31" i="15"/>
  <c r="A26" i="15"/>
  <c r="A24" i="15"/>
  <c r="A23" i="15"/>
  <c r="A22" i="15"/>
  <c r="A18" i="15"/>
  <c r="A17" i="15"/>
  <c r="A16" i="15"/>
  <c r="A15" i="15"/>
  <c r="A14" i="15"/>
  <c r="A13" i="15"/>
  <c r="A11" i="15"/>
  <c r="AH22" i="15"/>
  <c r="A20" i="15"/>
  <c r="A9" i="15"/>
  <c r="A8" i="15"/>
  <c r="A7" i="15"/>
  <c r="A5" i="15"/>
  <c r="AH30" i="15"/>
  <c r="AH29" i="15"/>
  <c r="AH28" i="15"/>
  <c r="AH24" i="15"/>
  <c r="AH23" i="15"/>
  <c r="AH18" i="15"/>
  <c r="AH17" i="15"/>
  <c r="AH16" i="15"/>
  <c r="AH15" i="15"/>
  <c r="AH9" i="15"/>
  <c r="AH8" i="15"/>
  <c r="AH7" i="15"/>
  <c r="A1" i="11"/>
  <c r="AF4" i="11"/>
  <c r="Q4" i="11"/>
  <c r="I4" i="11"/>
  <c r="B4" i="11"/>
  <c r="AG37" i="11"/>
  <c r="AG36" i="11"/>
  <c r="AG35" i="11"/>
  <c r="AG34" i="11"/>
  <c r="AG33" i="11"/>
  <c r="AG32" i="11"/>
  <c r="AG31" i="11"/>
  <c r="AG14" i="11"/>
  <c r="AG13" i="11"/>
  <c r="A37" i="11"/>
  <c r="A36" i="11"/>
  <c r="A35" i="11"/>
  <c r="A34" i="11"/>
  <c r="A33" i="11"/>
  <c r="A32" i="11"/>
  <c r="A31" i="11"/>
  <c r="A30" i="11"/>
  <c r="A29" i="11"/>
  <c r="A28" i="11"/>
  <c r="A26" i="11"/>
  <c r="A24" i="11"/>
  <c r="A23" i="11"/>
  <c r="A22" i="11"/>
  <c r="A18" i="11"/>
  <c r="A17" i="11"/>
  <c r="A16" i="11"/>
  <c r="A15" i="11"/>
  <c r="A14" i="11"/>
  <c r="A13" i="11"/>
  <c r="A11" i="11"/>
  <c r="AG22" i="11"/>
  <c r="A20" i="11"/>
  <c r="A9" i="11"/>
  <c r="A8" i="11"/>
  <c r="A7" i="11"/>
  <c r="A5" i="11"/>
  <c r="AG30" i="11"/>
  <c r="AG29" i="11"/>
  <c r="AG28" i="11"/>
  <c r="AG24" i="11"/>
  <c r="AG23" i="11"/>
  <c r="AG18" i="11"/>
  <c r="AG17" i="11"/>
  <c r="AG16" i="11"/>
  <c r="AG15" i="11"/>
  <c r="AG9" i="11"/>
  <c r="AG8" i="11"/>
  <c r="AG7" i="11"/>
  <c r="Y4" i="11"/>
  <c r="AB4" i="9"/>
  <c r="AD4" i="9"/>
  <c r="AF4" i="9"/>
  <c r="E4" i="11"/>
  <c r="M4" i="11"/>
  <c r="U4" i="11"/>
  <c r="AC4" i="11"/>
  <c r="D4" i="13"/>
  <c r="H4" i="13"/>
  <c r="L4" i="13"/>
  <c r="P4" i="13"/>
  <c r="T4" i="13"/>
  <c r="X4" i="13"/>
  <c r="AB4" i="13"/>
  <c r="AF4" i="13"/>
  <c r="AH4" i="8"/>
  <c r="D4" i="8"/>
  <c r="F4" i="8"/>
  <c r="H4" i="8"/>
  <c r="J4" i="8"/>
  <c r="L4" i="8"/>
  <c r="N4" i="8"/>
  <c r="P4" i="8"/>
  <c r="R4" i="8"/>
  <c r="T4" i="8"/>
  <c r="V4" i="8"/>
  <c r="X4" i="8"/>
  <c r="Z4" i="8"/>
  <c r="AB4" i="8"/>
  <c r="AD4" i="8"/>
  <c r="B4" i="9"/>
  <c r="C4" i="9"/>
  <c r="E4" i="9"/>
  <c r="G4" i="9"/>
  <c r="I4" i="9"/>
  <c r="K4" i="9"/>
  <c r="M4" i="9"/>
  <c r="O4" i="9"/>
  <c r="Q4" i="9"/>
  <c r="S4" i="9"/>
  <c r="U4" i="9"/>
  <c r="W4" i="9"/>
  <c r="Y4" i="9"/>
  <c r="AA4" i="9"/>
  <c r="AC4" i="9"/>
  <c r="AE4" i="9"/>
  <c r="B4" i="4"/>
  <c r="D4" i="4"/>
  <c r="F4" i="4"/>
  <c r="H4" i="4"/>
  <c r="J4" i="4"/>
  <c r="L4" i="4"/>
  <c r="N4" i="4"/>
  <c r="P4" i="4"/>
  <c r="R4" i="4"/>
  <c r="T4" i="4"/>
  <c r="V4" i="4"/>
  <c r="X4" i="4"/>
  <c r="Z4" i="4"/>
  <c r="AB4" i="4"/>
  <c r="B4" i="14"/>
  <c r="C4" i="14"/>
  <c r="E4" i="14"/>
  <c r="G4" i="14"/>
  <c r="I4" i="14"/>
  <c r="K4" i="14"/>
  <c r="M4" i="14"/>
  <c r="O4" i="14"/>
  <c r="Q4" i="14"/>
  <c r="S4" i="14"/>
  <c r="U4" i="14"/>
  <c r="W4" i="14"/>
  <c r="Y4" i="14"/>
  <c r="AA4" i="14"/>
  <c r="AC4" i="14"/>
  <c r="AE4" i="14"/>
  <c r="B4" i="16"/>
  <c r="C4" i="16"/>
  <c r="E4" i="16"/>
  <c r="G4" i="16"/>
  <c r="I4" i="16"/>
  <c r="K4" i="16"/>
  <c r="M4" i="16"/>
  <c r="O4" i="16"/>
  <c r="Q4" i="16"/>
  <c r="S4" i="16"/>
  <c r="U4" i="16"/>
  <c r="W4" i="16"/>
  <c r="Y4" i="16"/>
  <c r="AA4" i="16"/>
  <c r="AC4" i="16"/>
  <c r="AE4" i="16"/>
  <c r="AG4" i="16"/>
  <c r="H4" i="16"/>
  <c r="J4" i="16"/>
  <c r="L4" i="16"/>
  <c r="N4" i="16"/>
  <c r="P4" i="16"/>
  <c r="R4" i="16"/>
  <c r="T4" i="16"/>
  <c r="V4" i="16"/>
  <c r="X4" i="16"/>
  <c r="Z4" i="16"/>
  <c r="AB4" i="16"/>
  <c r="AD4" i="16"/>
  <c r="E4" i="6"/>
  <c r="M4" i="6"/>
  <c r="U4" i="6"/>
  <c r="AC4" i="6"/>
  <c r="C4" i="11"/>
  <c r="G4" i="11"/>
  <c r="K4" i="11"/>
  <c r="O4" i="11"/>
  <c r="S4" i="11"/>
  <c r="W4" i="11"/>
  <c r="AA4" i="11"/>
  <c r="AE4" i="11"/>
  <c r="AH4" i="13"/>
  <c r="E4" i="13"/>
  <c r="G4" i="13"/>
  <c r="I4" i="13"/>
  <c r="K4" i="13"/>
  <c r="M4" i="13"/>
  <c r="O4" i="13"/>
  <c r="Q4" i="13"/>
  <c r="S4" i="13"/>
  <c r="U4" i="13"/>
  <c r="W4" i="13"/>
  <c r="Y4" i="13"/>
  <c r="AA4" i="13"/>
  <c r="AC4" i="13"/>
  <c r="AE4" i="13"/>
  <c r="B4" i="5"/>
  <c r="C4" i="5"/>
  <c r="E4" i="5"/>
  <c r="G4" i="5"/>
  <c r="I4" i="5"/>
  <c r="K4" i="5"/>
  <c r="M4" i="5"/>
  <c r="O4" i="5"/>
  <c r="Q4" i="5"/>
  <c r="S4" i="5"/>
  <c r="U4" i="5"/>
  <c r="W4" i="5"/>
  <c r="Y4" i="5"/>
  <c r="AA4" i="5"/>
  <c r="AC4" i="5"/>
  <c r="AE4" i="5"/>
  <c r="B4" i="7"/>
  <c r="C4" i="7"/>
  <c r="E4" i="7"/>
  <c r="H4" i="7"/>
  <c r="L4" i="7"/>
  <c r="P4" i="7"/>
  <c r="T4" i="7"/>
  <c r="X4" i="7"/>
  <c r="AB4" i="7"/>
  <c r="C4" i="6"/>
  <c r="G4" i="6"/>
  <c r="K4" i="6"/>
  <c r="O4" i="6"/>
  <c r="S4" i="6"/>
  <c r="W4" i="6"/>
  <c r="AA4" i="6"/>
  <c r="AE4" i="6"/>
  <c r="AG4" i="7"/>
  <c r="AE4" i="7"/>
  <c r="AC4" i="7"/>
  <c r="AA4" i="7"/>
  <c r="Y4" i="7"/>
  <c r="W4" i="7"/>
  <c r="U4" i="7"/>
  <c r="S4" i="7"/>
  <c r="Q4" i="7"/>
  <c r="O4" i="7"/>
  <c r="M4" i="7"/>
  <c r="K4" i="7"/>
  <c r="I4" i="7"/>
  <c r="G4" i="7"/>
  <c r="AH4" i="11"/>
  <c r="D4" i="11"/>
  <c r="F4" i="11"/>
  <c r="H4" i="11"/>
  <c r="J4" i="11"/>
  <c r="L4" i="11"/>
  <c r="N4" i="11"/>
  <c r="P4" i="11"/>
  <c r="R4" i="11"/>
  <c r="T4" i="11"/>
  <c r="V4" i="11"/>
  <c r="X4" i="11"/>
  <c r="Z4" i="11"/>
  <c r="AB4" i="11"/>
  <c r="AD4" i="11"/>
  <c r="B4" i="15"/>
  <c r="D4" i="15"/>
  <c r="F4" i="15"/>
  <c r="H4" i="15"/>
  <c r="J4" i="15"/>
  <c r="L4" i="15"/>
  <c r="N4" i="15"/>
  <c r="P4" i="15"/>
  <c r="R4" i="15"/>
  <c r="T4" i="15"/>
  <c r="V4" i="15"/>
  <c r="X4" i="15"/>
  <c r="Z4" i="15"/>
  <c r="AB4" i="15"/>
  <c r="AD4" i="15"/>
  <c r="AF4" i="15"/>
  <c r="B30" i="4"/>
  <c r="AF30" i="4"/>
  <c r="B30" i="5"/>
  <c r="AI30" i="5"/>
  <c r="B30" i="6"/>
  <c r="AH30" i="6"/>
  <c r="B30" i="7"/>
  <c r="AI30" i="7"/>
  <c r="B30" i="8"/>
  <c r="AH30" i="8"/>
  <c r="B30" i="9"/>
  <c r="AI30" i="9"/>
  <c r="B30" i="16"/>
  <c r="AI30" i="16"/>
  <c r="B30" i="11"/>
  <c r="AH30" i="11"/>
  <c r="B30" i="15"/>
  <c r="AI30" i="15"/>
  <c r="B30" i="13"/>
  <c r="AH30" i="13"/>
  <c r="B30" i="14"/>
  <c r="AI30" i="14"/>
  <c r="B16" i="4"/>
  <c r="AF16" i="4"/>
  <c r="B16" i="5"/>
  <c r="AI16" i="5"/>
  <c r="B16" i="6"/>
  <c r="AH16" i="6"/>
  <c r="B16" i="7"/>
  <c r="AI16" i="7"/>
  <c r="B16" i="8"/>
  <c r="AH16" i="8"/>
  <c r="B16" i="9"/>
  <c r="AI16" i="9"/>
  <c r="B16" i="16"/>
  <c r="AI16" i="16"/>
  <c r="B16" i="11"/>
  <c r="AH16" i="11"/>
  <c r="B16" i="15"/>
  <c r="AI16" i="15"/>
  <c r="B16" i="13"/>
  <c r="AH16" i="13"/>
  <c r="B16" i="14"/>
  <c r="AI16" i="14"/>
  <c r="AH4" i="6"/>
  <c r="D4" i="6"/>
  <c r="F4" i="6"/>
  <c r="H4" i="6"/>
  <c r="J4" i="6"/>
  <c r="L4" i="6"/>
  <c r="N4" i="6"/>
  <c r="P4" i="6"/>
  <c r="R4" i="6"/>
  <c r="T4" i="6"/>
  <c r="V4" i="6"/>
  <c r="X4" i="6"/>
  <c r="Z4" i="6"/>
  <c r="AB4" i="6"/>
  <c r="AD4" i="6"/>
</calcChain>
</file>

<file path=xl/sharedStrings.xml><?xml version="1.0" encoding="utf-8"?>
<sst xmlns="http://schemas.openxmlformats.org/spreadsheetml/2006/main" count="145" uniqueCount="35">
  <si>
    <t>Resturlaub</t>
  </si>
  <si>
    <t>Tarifurlaub</t>
  </si>
  <si>
    <t>Gesamt</t>
  </si>
  <si>
    <t>Beantragte</t>
  </si>
  <si>
    <t>Tage</t>
  </si>
  <si>
    <r>
      <t xml:space="preserve">Urlaub = </t>
    </r>
    <r>
      <rPr>
        <b/>
        <sz val="10"/>
        <rFont val="Arial"/>
        <family val="2"/>
      </rPr>
      <t>U</t>
    </r>
  </si>
  <si>
    <r>
      <t>Resturlaub =</t>
    </r>
    <r>
      <rPr>
        <b/>
        <sz val="10"/>
        <rFont val="Arial"/>
        <family val="2"/>
      </rPr>
      <t xml:space="preserve"> RU</t>
    </r>
  </si>
  <si>
    <r>
      <t xml:space="preserve">Sonderurlaub = </t>
    </r>
    <r>
      <rPr>
        <b/>
        <sz val="10"/>
        <rFont val="Arial"/>
        <family val="2"/>
      </rPr>
      <t>SU</t>
    </r>
  </si>
  <si>
    <r>
      <t xml:space="preserve">Krank = </t>
    </r>
    <r>
      <rPr>
        <b/>
        <sz val="10"/>
        <rFont val="Arial"/>
        <family val="2"/>
      </rPr>
      <t>K</t>
    </r>
  </si>
  <si>
    <r>
      <t xml:space="preserve">Karenztag = </t>
    </r>
    <r>
      <rPr>
        <b/>
        <sz val="10"/>
        <rFont val="Arial"/>
        <family val="2"/>
      </rPr>
      <t>KT</t>
    </r>
  </si>
  <si>
    <r>
      <t xml:space="preserve">Frei (absetzen n. DV 02) = </t>
    </r>
    <r>
      <rPr>
        <b/>
        <sz val="10"/>
        <rFont val="Arial"/>
        <family val="2"/>
      </rPr>
      <t>F</t>
    </r>
  </si>
  <si>
    <t>Übertrag</t>
  </si>
  <si>
    <t xml:space="preserve">Resturlaub </t>
  </si>
  <si>
    <r>
      <t xml:space="preserve">Karenztag = </t>
    </r>
    <r>
      <rPr>
        <b/>
        <sz val="10"/>
        <rFont val="Arial"/>
        <family val="2"/>
      </rPr>
      <t>KA</t>
    </r>
  </si>
  <si>
    <r>
      <t xml:space="preserve">Frei (absetzen) = </t>
    </r>
    <r>
      <rPr>
        <b/>
        <sz val="10"/>
        <rFont val="Arial"/>
        <family val="2"/>
      </rPr>
      <t>F</t>
    </r>
  </si>
  <si>
    <r>
      <t xml:space="preserve">Resturlaub = </t>
    </r>
    <r>
      <rPr>
        <b/>
        <sz val="10"/>
        <rFont val="Arial"/>
        <family val="2"/>
      </rPr>
      <t>RU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</si>
  <si>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</si>
  <si>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</si>
  <si>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</si>
  <si>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</si>
  <si>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</si>
  <si>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</si>
  <si>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</si>
  <si>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</si>
  <si>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</si>
  <si>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</si>
  <si>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</si>
  <si>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</si>
  <si>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Team 2</t>
  </si>
  <si>
    <t>Team 3</t>
  </si>
  <si>
    <t>Team 4</t>
  </si>
  <si>
    <t>Team 1</t>
  </si>
  <si>
    <t>Max Mustermann</t>
  </si>
  <si>
    <t>Susi Sorglos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</si>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</sst>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d"/>
  </numFmts>
  <fonts count="14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8"/>
      <color indexed="9"/>
      <name val="Arial Narrow"/>
    </font>
    <font>
      <sz val="8"/>
      <name val="Arial Narrow"/>
    </font>
    <font>
      <b/>
      <sz val="10"/>
      <name val="Arial"/>
    </font>
    <font>
      <b/>
      <sz val="20"/>
      <name val="Arial Narrow"/>
      <family val="2"/>
    </font>
    <font>
      <b/>
      <sz val="5"/>
      <color indexed="8"/>
      <name val="Arial Narrow"/>
    </font>
    <font>
      <b/>
      <sz val="14"/>
      <name val="Arial Narrow"/>
      <family val="2"/>
    </font>
    <font>
      <b/>
      <sz val="8"/>
      <color indexed="10"/>
      <name val="Arial Narrow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lightGrid"/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2" borderId="1">
      <alignment horizontal="center" vertical="center" wrapText="1"/>
      <protection hidden="1"/>
    </xf>
    <xf numFmtId="0" fontId="6" fillId="2" borderId="2" applyFill="0">
      <alignment horizontal="center" vertical="center" wrapText="1"/>
      <protection locked="0" hidden="1"/>
    </xf>
    <xf numFmtId="0" fontId="8" fillId="0" borderId="1" applyNumberFormat="0" applyProtection="0">
      <alignment horizontal="center" vertical="center" wrapText="1"/>
      <protection hidden="1"/>
    </xf>
    <xf numFmtId="0" fontId="9" fillId="3" borderId="1">
      <alignment horizontal="center" vertical="center"/>
      <protection locked="0" hidden="1"/>
    </xf>
    <xf numFmtId="0" fontId="10" fillId="0" borderId="3">
      <alignment horizontal="center" vertical="center"/>
    </xf>
    <xf numFmtId="0" fontId="11" fillId="4" borderId="1">
      <alignment horizontal="left" vertical="top" wrapText="1"/>
      <protection hidden="1"/>
    </xf>
    <xf numFmtId="1" fontId="12" fillId="0" borderId="4">
      <alignment horizontal="center" vertical="center"/>
    </xf>
    <xf numFmtId="0" fontId="13" fillId="5" borderId="1">
      <alignment horizontal="center" vertical="center" wrapText="1"/>
      <protection hidden="1"/>
    </xf>
  </cellStyleXfs>
  <cellXfs count="93">
    <xf numFmtId="0" fontId="0" fillId="0" borderId="0" xfId="0"/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8" xfId="0" applyBorder="1"/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49" fontId="2" fillId="6" borderId="9" xfId="0" applyNumberFormat="1" applyFont="1" applyFill="1" applyBorder="1"/>
    <xf numFmtId="49" fontId="1" fillId="6" borderId="10" xfId="0" applyNumberFormat="1" applyFont="1" applyFill="1" applyBorder="1"/>
    <xf numFmtId="49" fontId="2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4" fillId="7" borderId="8" xfId="0" applyFont="1" applyFill="1" applyBorder="1"/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 applyProtection="1">
      <protection locked="0"/>
    </xf>
    <xf numFmtId="0" fontId="4" fillId="7" borderId="8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7" borderId="8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2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left"/>
      <protection hidden="1"/>
    </xf>
    <xf numFmtId="49" fontId="2" fillId="6" borderId="9" xfId="0" applyNumberFormat="1" applyFont="1" applyFill="1" applyBorder="1" applyProtection="1"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49" fontId="1" fillId="6" borderId="10" xfId="0" applyNumberFormat="1" applyFont="1" applyFill="1" applyBorder="1" applyProtection="1"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172" fontId="3" fillId="6" borderId="7" xfId="0" applyNumberFormat="1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4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0" borderId="8" xfId="0" applyFont="1" applyFill="1" applyBorder="1"/>
    <xf numFmtId="0" fontId="0" fillId="0" borderId="0" xfId="0" applyFill="1" applyBorder="1"/>
    <xf numFmtId="49" fontId="0" fillId="0" borderId="8" xfId="0" applyNumberFormat="1" applyBorder="1"/>
    <xf numFmtId="49" fontId="0" fillId="0" borderId="8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4" fillId="7" borderId="5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applyProtection="1">
      <alignment horizontal="center"/>
      <protection hidden="1"/>
    </xf>
    <xf numFmtId="0" fontId="0" fillId="0" borderId="8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hidden="1"/>
    </xf>
  </cellXfs>
  <cellStyles count="9">
    <cellStyle name="feiertag" xfId="1"/>
    <cellStyle name="Felder" xfId="2"/>
    <cellStyle name="Kalfeld" xfId="3"/>
    <cellStyle name="leer" xfId="4"/>
    <cellStyle name="monat" xfId="5"/>
    <cellStyle name="spez_feiertag" xfId="6"/>
    <cellStyle name="Standard" xfId="0" builtinId="0"/>
    <cellStyle name="tag" xfId="7"/>
    <cellStyle name="wochenende" xfId="8"/>
  </cellStyles>
  <dxfs count="48"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AK41"/>
  <sheetViews>
    <sheetView showGridLines="0" tabSelected="1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11.5" defaultRowHeight="12" x14ac:dyDescent="0"/>
  <cols>
    <col min="1" max="1" width="24.6640625" style="40" customWidth="1"/>
    <col min="2" max="3" width="10.6640625" style="45" customWidth="1"/>
    <col min="4" max="4" width="10.6640625" style="55" customWidth="1"/>
    <col min="5" max="35" width="3.6640625" style="12" customWidth="1"/>
    <col min="36" max="37" width="10.6640625" style="11" customWidth="1"/>
    <col min="38" max="16384" width="11.5" style="6"/>
  </cols>
  <sheetData>
    <row r="1" spans="1:37" ht="20" customHeight="1">
      <c r="A1" s="87">
        <v>2015</v>
      </c>
      <c r="B1" s="57"/>
      <c r="C1" s="58" t="s">
        <v>5</v>
      </c>
      <c r="D1" s="48"/>
      <c r="E1" s="24" t="s">
        <v>7</v>
      </c>
      <c r="F1" s="14"/>
      <c r="G1" s="14"/>
      <c r="H1" s="14"/>
      <c r="I1" s="14"/>
      <c r="J1" s="24" t="s">
        <v>9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6"/>
      <c r="AK1" s="16"/>
    </row>
    <row r="2" spans="1:37" ht="20" customHeight="1">
      <c r="A2" s="56" t="s">
        <v>16</v>
      </c>
      <c r="B2" s="57"/>
      <c r="C2" s="58" t="s">
        <v>6</v>
      </c>
      <c r="D2" s="48"/>
      <c r="E2" s="24" t="s">
        <v>8</v>
      </c>
      <c r="F2" s="14"/>
      <c r="G2" s="14"/>
      <c r="H2" s="14"/>
      <c r="I2" s="14"/>
      <c r="J2" s="24" t="s">
        <v>10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6"/>
      <c r="AK2" s="16"/>
    </row>
    <row r="3" spans="1:37">
      <c r="A3" s="59"/>
      <c r="B3" s="60" t="s">
        <v>0</v>
      </c>
      <c r="C3" s="61" t="s">
        <v>1</v>
      </c>
      <c r="D3" s="49" t="s">
        <v>2</v>
      </c>
      <c r="E3" s="64">
        <v>1</v>
      </c>
      <c r="F3" s="64">
        <v>2</v>
      </c>
      <c r="G3" s="64">
        <v>3</v>
      </c>
      <c r="H3" s="64">
        <v>4</v>
      </c>
      <c r="I3" s="64">
        <v>5</v>
      </c>
      <c r="J3" s="64">
        <v>6</v>
      </c>
      <c r="K3" s="64">
        <v>7</v>
      </c>
      <c r="L3" s="64">
        <v>8</v>
      </c>
      <c r="M3" s="64">
        <v>9</v>
      </c>
      <c r="N3" s="64">
        <v>10</v>
      </c>
      <c r="O3" s="64">
        <v>11</v>
      </c>
      <c r="P3" s="64">
        <v>12</v>
      </c>
      <c r="Q3" s="64">
        <v>13</v>
      </c>
      <c r="R3" s="64">
        <v>14</v>
      </c>
      <c r="S3" s="64">
        <v>15</v>
      </c>
      <c r="T3" s="64">
        <v>16</v>
      </c>
      <c r="U3" s="64">
        <v>17</v>
      </c>
      <c r="V3" s="64">
        <v>18</v>
      </c>
      <c r="W3" s="64">
        <v>19</v>
      </c>
      <c r="X3" s="64">
        <v>20</v>
      </c>
      <c r="Y3" s="64">
        <v>21</v>
      </c>
      <c r="Z3" s="64">
        <v>22</v>
      </c>
      <c r="AA3" s="64">
        <v>23</v>
      </c>
      <c r="AB3" s="64">
        <v>24</v>
      </c>
      <c r="AC3" s="64">
        <v>25</v>
      </c>
      <c r="AD3" s="64">
        <v>26</v>
      </c>
      <c r="AE3" s="64">
        <v>27</v>
      </c>
      <c r="AF3" s="64">
        <v>28</v>
      </c>
      <c r="AG3" s="64">
        <v>29</v>
      </c>
      <c r="AH3" s="64">
        <v>30</v>
      </c>
      <c r="AI3" s="64">
        <v>31</v>
      </c>
      <c r="AJ3" s="61" t="s">
        <v>3</v>
      </c>
      <c r="AK3" s="61" t="s">
        <v>11</v>
      </c>
    </row>
    <row r="4" spans="1:37">
      <c r="A4" s="62"/>
      <c r="B4" s="63">
        <f>$A$1-1</f>
        <v>2014</v>
      </c>
      <c r="C4" s="63">
        <f>$A$1</f>
        <v>2015</v>
      </c>
      <c r="D4" s="50"/>
      <c r="E4" s="65">
        <f t="shared" ref="E4:AI4" si="0">DATE($A$1,1,E3)</f>
        <v>42005</v>
      </c>
      <c r="F4" s="65">
        <f t="shared" si="0"/>
        <v>42006</v>
      </c>
      <c r="G4" s="65">
        <f t="shared" si="0"/>
        <v>42007</v>
      </c>
      <c r="H4" s="65">
        <f t="shared" si="0"/>
        <v>42008</v>
      </c>
      <c r="I4" s="65">
        <f t="shared" si="0"/>
        <v>42009</v>
      </c>
      <c r="J4" s="65">
        <f t="shared" si="0"/>
        <v>42010</v>
      </c>
      <c r="K4" s="65">
        <f t="shared" si="0"/>
        <v>42011</v>
      </c>
      <c r="L4" s="65">
        <f t="shared" si="0"/>
        <v>42012</v>
      </c>
      <c r="M4" s="65">
        <f t="shared" si="0"/>
        <v>42013</v>
      </c>
      <c r="N4" s="65">
        <f t="shared" si="0"/>
        <v>42014</v>
      </c>
      <c r="O4" s="65">
        <f t="shared" si="0"/>
        <v>42015</v>
      </c>
      <c r="P4" s="65">
        <f t="shared" si="0"/>
        <v>42016</v>
      </c>
      <c r="Q4" s="65">
        <f t="shared" si="0"/>
        <v>42017</v>
      </c>
      <c r="R4" s="65">
        <f t="shared" si="0"/>
        <v>42018</v>
      </c>
      <c r="S4" s="65">
        <f t="shared" si="0"/>
        <v>42019</v>
      </c>
      <c r="T4" s="65">
        <f t="shared" si="0"/>
        <v>42020</v>
      </c>
      <c r="U4" s="65">
        <f t="shared" si="0"/>
        <v>42021</v>
      </c>
      <c r="V4" s="65">
        <f t="shared" si="0"/>
        <v>42022</v>
      </c>
      <c r="W4" s="65">
        <f t="shared" si="0"/>
        <v>42023</v>
      </c>
      <c r="X4" s="65">
        <f t="shared" si="0"/>
        <v>42024</v>
      </c>
      <c r="Y4" s="65">
        <f t="shared" si="0"/>
        <v>42025</v>
      </c>
      <c r="Z4" s="65">
        <f t="shared" si="0"/>
        <v>42026</v>
      </c>
      <c r="AA4" s="65">
        <f t="shared" si="0"/>
        <v>42027</v>
      </c>
      <c r="AB4" s="65">
        <f t="shared" si="0"/>
        <v>42028</v>
      </c>
      <c r="AC4" s="65">
        <f t="shared" si="0"/>
        <v>42029</v>
      </c>
      <c r="AD4" s="65">
        <f t="shared" si="0"/>
        <v>42030</v>
      </c>
      <c r="AE4" s="65">
        <f t="shared" si="0"/>
        <v>42031</v>
      </c>
      <c r="AF4" s="65">
        <f t="shared" si="0"/>
        <v>42032</v>
      </c>
      <c r="AG4" s="65">
        <f t="shared" si="0"/>
        <v>42033</v>
      </c>
      <c r="AH4" s="65">
        <f t="shared" si="0"/>
        <v>42034</v>
      </c>
      <c r="AI4" s="65">
        <f t="shared" si="0"/>
        <v>42035</v>
      </c>
      <c r="AJ4" s="66" t="s">
        <v>4</v>
      </c>
      <c r="AK4" s="66">
        <f>$A$1</f>
        <v>2015</v>
      </c>
    </row>
    <row r="5" spans="1:37">
      <c r="A5" s="37" t="s">
        <v>31</v>
      </c>
      <c r="B5" s="43"/>
      <c r="C5" s="44"/>
      <c r="D5" s="52"/>
      <c r="E5" s="29"/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28"/>
      <c r="AB5" s="28"/>
      <c r="AC5" s="28"/>
      <c r="AD5" s="28"/>
      <c r="AE5" s="28"/>
      <c r="AF5" s="28"/>
      <c r="AG5" s="28"/>
      <c r="AH5" s="28"/>
      <c r="AI5" s="28"/>
      <c r="AJ5" s="35"/>
      <c r="AK5" s="26"/>
    </row>
    <row r="6" spans="1:37">
      <c r="A6" s="36"/>
      <c r="B6" s="41"/>
      <c r="C6" s="42"/>
      <c r="D6" s="5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88"/>
      <c r="AK6" s="70"/>
    </row>
    <row r="7" spans="1:37">
      <c r="A7" s="74" t="s">
        <v>32</v>
      </c>
      <c r="B7" s="41">
        <v>4</v>
      </c>
      <c r="C7" s="42">
        <v>29</v>
      </c>
      <c r="D7" s="51">
        <f>SUM(B7,C7)</f>
        <v>33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 t="s">
        <v>34</v>
      </c>
      <c r="Q7" s="92" t="s">
        <v>34</v>
      </c>
      <c r="R7" s="92" t="s">
        <v>34</v>
      </c>
      <c r="S7" s="92" t="s">
        <v>34</v>
      </c>
      <c r="T7" s="92" t="s">
        <v>34</v>
      </c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70">
        <f>COUNTIF(E7:AI7,"U")+COUNTIF(E7:AI7,"RU")</f>
        <v>5</v>
      </c>
      <c r="AK7" s="84">
        <f>SUM(B7,C7)-COUNTIF(E7:AI7,"U")-(COUNTIF(E7:AI7,"RU"))</f>
        <v>28</v>
      </c>
    </row>
    <row r="8" spans="1:37">
      <c r="A8" s="75" t="s">
        <v>33</v>
      </c>
      <c r="B8" s="41"/>
      <c r="C8" s="42"/>
      <c r="D8" s="53">
        <f>SUM(B8,C8)</f>
        <v>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70">
        <f>COUNTIF(E8:AI8,"U")+COUNTIF(E8:AI8,"RU")</f>
        <v>0</v>
      </c>
      <c r="AK8" s="84">
        <f>SUM(B8,C8)-COUNTIF(E8:AI8,"U")-(COUNTIF(E8:AI8,"RU"))</f>
        <v>0</v>
      </c>
    </row>
    <row r="9" spans="1:37">
      <c r="A9" s="75"/>
      <c r="B9" s="41"/>
      <c r="C9" s="42"/>
      <c r="D9" s="53">
        <f>SUM(B9,C9)</f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70">
        <f>COUNTIF(E9:AI9,"U")+COUNTIF(E9:AI9,"RU")</f>
        <v>0</v>
      </c>
      <c r="AK9" s="84">
        <f>SUM(B9,C9)-COUNTIF(E9:AI9,"U")-(COUNTIF(E9:AI9,"RU"))</f>
        <v>0</v>
      </c>
    </row>
    <row r="10" spans="1:37">
      <c r="A10" s="36"/>
      <c r="B10" s="41"/>
      <c r="C10" s="42"/>
      <c r="D10" s="5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84"/>
      <c r="AK10" s="70"/>
    </row>
    <row r="11" spans="1:37">
      <c r="A11" s="37" t="s">
        <v>28</v>
      </c>
      <c r="B11" s="43"/>
      <c r="C11" s="44"/>
      <c r="D11" s="54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8"/>
      <c r="S11" s="28"/>
      <c r="T11" s="81"/>
      <c r="U11" s="28"/>
      <c r="V11" s="28"/>
      <c r="W11" s="28"/>
      <c r="X11" s="28"/>
      <c r="Y11" s="28"/>
      <c r="Z11" s="29"/>
      <c r="AA11" s="28"/>
      <c r="AB11" s="28"/>
      <c r="AC11" s="28"/>
      <c r="AD11" s="28"/>
      <c r="AE11" s="28"/>
      <c r="AF11" s="28"/>
      <c r="AG11" s="28"/>
      <c r="AH11" s="28"/>
      <c r="AI11" s="28"/>
      <c r="AJ11" s="26"/>
      <c r="AK11" s="26"/>
    </row>
    <row r="12" spans="1:37">
      <c r="A12" s="36"/>
      <c r="B12" s="41"/>
      <c r="C12" s="42"/>
      <c r="D12" s="53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70"/>
      <c r="AK12" s="70"/>
    </row>
    <row r="13" spans="1:37">
      <c r="A13" s="75"/>
      <c r="B13" s="41"/>
      <c r="C13" s="42"/>
      <c r="D13" s="51">
        <f t="shared" ref="D13:D18" si="1">SUM(B13,C13)</f>
        <v>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70">
        <f t="shared" ref="AJ13:AJ18" si="2">COUNTIF(E13:AI13,"U")+COUNTIF(E13:AI13,"RU")</f>
        <v>0</v>
      </c>
      <c r="AK13" s="84">
        <f t="shared" ref="AK13:AK18" si="3">SUM(B13,C13)-COUNTIF(E13:AI13,"U")-(COUNTIF(E13:AI13,"RU"))</f>
        <v>0</v>
      </c>
    </row>
    <row r="14" spans="1:37">
      <c r="A14" s="75"/>
      <c r="B14" s="41"/>
      <c r="C14" s="42"/>
      <c r="D14" s="51">
        <f t="shared" si="1"/>
        <v>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70">
        <f t="shared" si="2"/>
        <v>0</v>
      </c>
      <c r="AK14" s="84">
        <f t="shared" si="3"/>
        <v>0</v>
      </c>
    </row>
    <row r="15" spans="1:37">
      <c r="A15" s="75"/>
      <c r="B15" s="41"/>
      <c r="C15" s="42"/>
      <c r="D15" s="51">
        <f t="shared" si="1"/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70">
        <f t="shared" si="2"/>
        <v>0</v>
      </c>
      <c r="AK15" s="84">
        <f t="shared" si="3"/>
        <v>0</v>
      </c>
    </row>
    <row r="16" spans="1:37">
      <c r="A16" s="75"/>
      <c r="B16" s="41"/>
      <c r="C16" s="42"/>
      <c r="D16" s="51">
        <f t="shared" si="1"/>
        <v>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70">
        <f t="shared" si="2"/>
        <v>0</v>
      </c>
      <c r="AK16" s="84">
        <f t="shared" si="3"/>
        <v>0</v>
      </c>
    </row>
    <row r="17" spans="1:37">
      <c r="A17" s="75"/>
      <c r="B17" s="41"/>
      <c r="C17" s="42"/>
      <c r="D17" s="51">
        <f t="shared" si="1"/>
        <v>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70">
        <f t="shared" si="2"/>
        <v>0</v>
      </c>
      <c r="AK17" s="84">
        <f t="shared" si="3"/>
        <v>0</v>
      </c>
    </row>
    <row r="18" spans="1:37">
      <c r="A18" s="75"/>
      <c r="B18" s="41"/>
      <c r="C18" s="42"/>
      <c r="D18" s="51">
        <f t="shared" si="1"/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70">
        <f t="shared" si="2"/>
        <v>0</v>
      </c>
      <c r="AK18" s="84">
        <f t="shared" si="3"/>
        <v>0</v>
      </c>
    </row>
    <row r="19" spans="1:37">
      <c r="A19" s="36"/>
      <c r="B19" s="41"/>
      <c r="C19" s="42"/>
      <c r="D19" s="5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70"/>
      <c r="AK19" s="70"/>
    </row>
    <row r="20" spans="1:37">
      <c r="A20" s="39" t="s">
        <v>29</v>
      </c>
      <c r="B20" s="43"/>
      <c r="C20" s="44"/>
      <c r="D20" s="52"/>
      <c r="E20" s="28"/>
      <c r="F20" s="28"/>
      <c r="G20" s="28"/>
      <c r="H20" s="28"/>
      <c r="I20" s="28"/>
      <c r="J20" s="28"/>
      <c r="K20" s="28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  <c r="AB20" s="31"/>
      <c r="AC20" s="31"/>
      <c r="AD20" s="31"/>
      <c r="AE20" s="32"/>
      <c r="AF20" s="28"/>
      <c r="AG20" s="89"/>
      <c r="AH20" s="31"/>
      <c r="AI20" s="31"/>
      <c r="AJ20" s="33"/>
      <c r="AK20" s="34"/>
    </row>
    <row r="21" spans="1:37">
      <c r="A21" s="36"/>
      <c r="B21" s="41"/>
      <c r="C21" s="42"/>
      <c r="D21" s="5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70"/>
      <c r="AK21" s="70"/>
    </row>
    <row r="22" spans="1:37">
      <c r="A22" s="75"/>
      <c r="B22" s="41"/>
      <c r="C22" s="42"/>
      <c r="D22" s="51">
        <f t="shared" ref="D22:D37" si="4">SUM(B22,C22)</f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70">
        <f t="shared" ref="AJ22:AJ37" si="5">COUNTIF(E22:AI22,"U")+COUNTIF(E22:AI22,"RU")</f>
        <v>0</v>
      </c>
      <c r="AK22" s="84">
        <f t="shared" ref="AK22:AK37" si="6">SUM(B22,C22)-COUNTIF(E22:AI22,"U")-(COUNTIF(E22:AI22,"RU"))</f>
        <v>0</v>
      </c>
    </row>
    <row r="23" spans="1:37">
      <c r="A23" s="75"/>
      <c r="B23" s="41"/>
      <c r="C23" s="42"/>
      <c r="D23" s="51">
        <f t="shared" si="4"/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70">
        <f t="shared" si="5"/>
        <v>0</v>
      </c>
      <c r="AK23" s="84">
        <f t="shared" si="6"/>
        <v>0</v>
      </c>
    </row>
    <row r="24" spans="1:37">
      <c r="A24" s="75"/>
      <c r="B24" s="41"/>
      <c r="C24" s="42"/>
      <c r="D24" s="51">
        <f t="shared" si="4"/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70">
        <f t="shared" si="5"/>
        <v>0</v>
      </c>
      <c r="AK24" s="84">
        <f t="shared" si="6"/>
        <v>0</v>
      </c>
    </row>
    <row r="25" spans="1:37">
      <c r="A25" s="38"/>
      <c r="B25" s="41"/>
      <c r="C25" s="42"/>
      <c r="D25" s="5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70"/>
      <c r="AK25" s="84"/>
    </row>
    <row r="26" spans="1:37">
      <c r="A26" s="77" t="s">
        <v>30</v>
      </c>
      <c r="B26" s="43"/>
      <c r="C26" s="44"/>
      <c r="D26" s="5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8"/>
      <c r="AB26" s="28"/>
      <c r="AC26" s="28"/>
      <c r="AD26" s="28"/>
      <c r="AE26" s="28"/>
      <c r="AF26" s="28"/>
      <c r="AG26" s="28"/>
      <c r="AH26" s="28"/>
      <c r="AI26" s="28"/>
      <c r="AJ26" s="26"/>
      <c r="AK26" s="71"/>
    </row>
    <row r="27" spans="1:37">
      <c r="A27" s="38"/>
      <c r="B27" s="41"/>
      <c r="C27" s="42"/>
      <c r="D27" s="5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70"/>
      <c r="AK27" s="84"/>
    </row>
    <row r="28" spans="1:37">
      <c r="A28" s="75"/>
      <c r="B28" s="41"/>
      <c r="C28" s="42"/>
      <c r="D28" s="51">
        <f t="shared" si="4"/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70">
        <f t="shared" si="5"/>
        <v>0</v>
      </c>
      <c r="AK28" s="84">
        <f t="shared" si="6"/>
        <v>0</v>
      </c>
    </row>
    <row r="29" spans="1:37">
      <c r="A29" s="75"/>
      <c r="B29" s="41"/>
      <c r="C29" s="42"/>
      <c r="D29" s="51">
        <f t="shared" si="4"/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70">
        <f t="shared" si="5"/>
        <v>0</v>
      </c>
      <c r="AK29" s="84">
        <f t="shared" si="6"/>
        <v>0</v>
      </c>
    </row>
    <row r="30" spans="1:37">
      <c r="A30" s="75"/>
      <c r="B30" s="41"/>
      <c r="C30" s="42"/>
      <c r="D30" s="51">
        <f t="shared" si="4"/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70">
        <f t="shared" si="5"/>
        <v>0</v>
      </c>
      <c r="AK30" s="84">
        <f t="shared" si="6"/>
        <v>0</v>
      </c>
    </row>
    <row r="31" spans="1:37">
      <c r="A31" s="76"/>
      <c r="B31" s="41"/>
      <c r="C31" s="42"/>
      <c r="D31" s="51">
        <f t="shared" si="4"/>
        <v>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70">
        <f t="shared" si="5"/>
        <v>0</v>
      </c>
      <c r="AK31" s="84">
        <f t="shared" si="6"/>
        <v>0</v>
      </c>
    </row>
    <row r="32" spans="1:37">
      <c r="A32" s="76"/>
      <c r="B32" s="78"/>
      <c r="C32" s="79"/>
      <c r="D32" s="51">
        <f t="shared" si="4"/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70">
        <f t="shared" si="5"/>
        <v>0</v>
      </c>
      <c r="AK32" s="84">
        <f t="shared" si="6"/>
        <v>0</v>
      </c>
    </row>
    <row r="33" spans="1:37">
      <c r="A33" s="75"/>
      <c r="B33" s="42"/>
      <c r="C33" s="42"/>
      <c r="D33" s="51">
        <f t="shared" si="4"/>
        <v>0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0">
        <f t="shared" si="5"/>
        <v>0</v>
      </c>
      <c r="AK33" s="84">
        <f t="shared" si="6"/>
        <v>0</v>
      </c>
    </row>
    <row r="34" spans="1:37">
      <c r="A34" s="75"/>
      <c r="B34" s="42"/>
      <c r="C34" s="42"/>
      <c r="D34" s="51">
        <f t="shared" si="4"/>
        <v>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70">
        <f t="shared" si="5"/>
        <v>0</v>
      </c>
      <c r="AK34" s="84">
        <f t="shared" si="6"/>
        <v>0</v>
      </c>
    </row>
    <row r="35" spans="1:37">
      <c r="A35" s="75"/>
      <c r="B35" s="80"/>
      <c r="C35" s="42"/>
      <c r="D35" s="51">
        <f t="shared" si="4"/>
        <v>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70">
        <f t="shared" si="5"/>
        <v>0</v>
      </c>
      <c r="AK35" s="84">
        <f t="shared" si="6"/>
        <v>0</v>
      </c>
    </row>
    <row r="36" spans="1:37">
      <c r="A36" s="75"/>
      <c r="B36" s="80"/>
      <c r="C36" s="42"/>
      <c r="D36" s="51">
        <f t="shared" si="4"/>
        <v>0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70">
        <f t="shared" si="5"/>
        <v>0</v>
      </c>
      <c r="AK36" s="84">
        <f t="shared" si="6"/>
        <v>0</v>
      </c>
    </row>
    <row r="37" spans="1:37">
      <c r="A37" s="75"/>
      <c r="B37" s="80"/>
      <c r="C37" s="42"/>
      <c r="D37" s="51">
        <f t="shared" si="4"/>
        <v>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70">
        <f t="shared" si="5"/>
        <v>0</v>
      </c>
      <c r="AK37" s="84">
        <f t="shared" si="6"/>
        <v>0</v>
      </c>
    </row>
    <row r="38" spans="1:37">
      <c r="B38" s="46"/>
    </row>
    <row r="39" spans="1:37">
      <c r="B39" s="46"/>
    </row>
    <row r="40" spans="1:37">
      <c r="B40" s="46"/>
    </row>
    <row r="41" spans="1:37">
      <c r="B41" s="47"/>
    </row>
  </sheetData>
  <dataConsolidate/>
  <phoneticPr fontId="0" type="noConversion"/>
  <conditionalFormatting sqref="E4:AI4">
    <cfRule type="expression" dxfId="47" priority="1" stopIfTrue="1">
      <formula>WEEKDAY(E$4,2)=6</formula>
    </cfRule>
    <cfRule type="expression" dxfId="46" priority="2" stopIfTrue="1">
      <formula>WEEKDAY(E$4,2)=7</formula>
    </cfRule>
  </conditionalFormatting>
  <conditionalFormatting sqref="E6:AI10 E12:AI19 E21:AI25 E27:AI37">
    <cfRule type="expression" dxfId="45" priority="3" stopIfTrue="1">
      <formula>WEEKDAY(E$4,2)=6</formula>
    </cfRule>
    <cfRule type="expression" dxfId="44" priority="4" stopIfTrue="1">
      <formula>WEEKDAY(E$4,2)=7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/>
  <dimension ref="A1:AJ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25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25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 t="s">
        <v>3</v>
      </c>
      <c r="AI3" s="3" t="s">
        <v>11</v>
      </c>
    </row>
    <row r="4" spans="1:35">
      <c r="A4" s="22"/>
      <c r="B4" s="20">
        <f>$A$1</f>
        <v>2015</v>
      </c>
      <c r="C4" s="65">
        <f t="shared" ref="C4:AG4" si="0">DATE($A$1,10,C3)</f>
        <v>42278</v>
      </c>
      <c r="D4" s="65">
        <f t="shared" si="0"/>
        <v>42279</v>
      </c>
      <c r="E4" s="65">
        <f t="shared" si="0"/>
        <v>42280</v>
      </c>
      <c r="F4" s="65">
        <f t="shared" si="0"/>
        <v>42281</v>
      </c>
      <c r="G4" s="65">
        <f t="shared" si="0"/>
        <v>42282</v>
      </c>
      <c r="H4" s="65">
        <f t="shared" si="0"/>
        <v>42283</v>
      </c>
      <c r="I4" s="65">
        <f t="shared" si="0"/>
        <v>42284</v>
      </c>
      <c r="J4" s="65">
        <f t="shared" si="0"/>
        <v>42285</v>
      </c>
      <c r="K4" s="65">
        <f t="shared" si="0"/>
        <v>42286</v>
      </c>
      <c r="L4" s="65">
        <f t="shared" si="0"/>
        <v>42287</v>
      </c>
      <c r="M4" s="65">
        <f t="shared" si="0"/>
        <v>42288</v>
      </c>
      <c r="N4" s="65">
        <f t="shared" si="0"/>
        <v>42289</v>
      </c>
      <c r="O4" s="65">
        <f t="shared" si="0"/>
        <v>42290</v>
      </c>
      <c r="P4" s="65">
        <f t="shared" si="0"/>
        <v>42291</v>
      </c>
      <c r="Q4" s="65">
        <f t="shared" si="0"/>
        <v>42292</v>
      </c>
      <c r="R4" s="65">
        <f t="shared" si="0"/>
        <v>42293</v>
      </c>
      <c r="S4" s="65">
        <f t="shared" si="0"/>
        <v>42294</v>
      </c>
      <c r="T4" s="65">
        <f t="shared" si="0"/>
        <v>42295</v>
      </c>
      <c r="U4" s="65">
        <f t="shared" si="0"/>
        <v>42296</v>
      </c>
      <c r="V4" s="65">
        <f t="shared" si="0"/>
        <v>42297</v>
      </c>
      <c r="W4" s="65">
        <f t="shared" si="0"/>
        <v>42298</v>
      </c>
      <c r="X4" s="65">
        <f t="shared" si="0"/>
        <v>42299</v>
      </c>
      <c r="Y4" s="65">
        <f t="shared" si="0"/>
        <v>42300</v>
      </c>
      <c r="Z4" s="65">
        <f t="shared" si="0"/>
        <v>42301</v>
      </c>
      <c r="AA4" s="65">
        <f t="shared" si="0"/>
        <v>42302</v>
      </c>
      <c r="AB4" s="65">
        <f t="shared" si="0"/>
        <v>42302</v>
      </c>
      <c r="AC4" s="65">
        <f t="shared" si="0"/>
        <v>42304</v>
      </c>
      <c r="AD4" s="65">
        <f t="shared" si="0"/>
        <v>42305</v>
      </c>
      <c r="AE4" s="65">
        <f t="shared" si="0"/>
        <v>42306</v>
      </c>
      <c r="AF4" s="65">
        <f t="shared" si="0"/>
        <v>42307</v>
      </c>
      <c r="AG4" s="65">
        <f t="shared" si="0"/>
        <v>42308</v>
      </c>
      <c r="AH4" s="4" t="s">
        <v>4</v>
      </c>
      <c r="AI4" s="4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88"/>
      <c r="AI6" s="70"/>
    </row>
    <row r="7" spans="1:35">
      <c r="A7" s="17" t="str">
        <f>Januar!A7</f>
        <v>Max Mustermann</v>
      </c>
      <c r="B7" s="18">
        <f>September!AH7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70">
        <f>COUNTIF(C7:AG7,"U")+COUNTIF(C7:AG7,"RU")</f>
        <v>0</v>
      </c>
      <c r="AI7" s="84">
        <f>B7-COUNTIF(C7:AG7,"U")-(COUNTIF(C7:AG7,"RU"))</f>
        <v>28</v>
      </c>
    </row>
    <row r="8" spans="1:35">
      <c r="A8" s="17" t="str">
        <f>Januar!A8</f>
        <v>Susi Sorglos</v>
      </c>
      <c r="B8" s="18">
        <f>September!AH8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70">
        <f>COUNTIF(C8:AG8,"U")+COUNTIF(C8:AG8,"RU")</f>
        <v>0</v>
      </c>
      <c r="AI8" s="84">
        <f>B8-COUNTIF(C8:AG8,"U")-(COUNTIF(C8:AG8,"RU"))</f>
        <v>0</v>
      </c>
    </row>
    <row r="9" spans="1:35">
      <c r="A9" s="17">
        <f>Januar!A9</f>
        <v>0</v>
      </c>
      <c r="B9" s="18">
        <f>September!AH9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0">
        <f>COUNTIF(C9:AG9,"U")+COUNTIF(C9:AG9,"RU")</f>
        <v>0</v>
      </c>
      <c r="AI9" s="84">
        <f>B9-COUNTIF(C9:AG9,"U")-(COUNTIF(C9:AG9,"RU"))</f>
        <v>0</v>
      </c>
    </row>
    <row r="10" spans="1:35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70"/>
      <c r="AI10" s="84"/>
    </row>
    <row r="11" spans="1:35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70"/>
      <c r="AI12" s="70"/>
    </row>
    <row r="13" spans="1:35">
      <c r="A13" s="17">
        <f>Januar!A13</f>
        <v>0</v>
      </c>
      <c r="B13" s="18">
        <f>September!AH13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0">
        <f t="shared" ref="AH13:AH18" si="1">COUNTIF(C13:AG13,"U")+COUNTIF(C13:AG13,"RU")</f>
        <v>0</v>
      </c>
      <c r="AI13" s="84">
        <f t="shared" ref="AI13:AI18" si="2">B13-COUNTIF(C13:AG13,"U")-(COUNTIF(C13:AG13,"RU"))</f>
        <v>0</v>
      </c>
    </row>
    <row r="14" spans="1:35">
      <c r="A14" s="17">
        <f>Januar!A14</f>
        <v>0</v>
      </c>
      <c r="B14" s="18">
        <f>September!AH14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0">
        <f t="shared" si="1"/>
        <v>0</v>
      </c>
      <c r="AI14" s="84">
        <f t="shared" si="2"/>
        <v>0</v>
      </c>
    </row>
    <row r="15" spans="1:35">
      <c r="A15" s="17">
        <f>Januar!A15</f>
        <v>0</v>
      </c>
      <c r="B15" s="18">
        <f>September!AH15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70">
        <f t="shared" si="1"/>
        <v>0</v>
      </c>
      <c r="AI15" s="84">
        <f t="shared" si="2"/>
        <v>0</v>
      </c>
    </row>
    <row r="16" spans="1:35">
      <c r="A16" s="17">
        <f>Januar!A16</f>
        <v>0</v>
      </c>
      <c r="B16" s="18">
        <f>September!AH16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70">
        <f t="shared" si="1"/>
        <v>0</v>
      </c>
      <c r="AI16" s="84">
        <f t="shared" si="2"/>
        <v>0</v>
      </c>
    </row>
    <row r="17" spans="1:36">
      <c r="A17" s="17">
        <f>Januar!A17</f>
        <v>0</v>
      </c>
      <c r="B17" s="18">
        <f>September!AH17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70">
        <f t="shared" si="1"/>
        <v>0</v>
      </c>
      <c r="AI17" s="84">
        <f t="shared" si="2"/>
        <v>0</v>
      </c>
    </row>
    <row r="18" spans="1:36">
      <c r="A18" s="17">
        <f>Januar!A18</f>
        <v>0</v>
      </c>
      <c r="B18" s="18">
        <f>September!AH18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70">
        <f t="shared" si="1"/>
        <v>0</v>
      </c>
      <c r="AI18" s="84">
        <f t="shared" si="2"/>
        <v>0</v>
      </c>
    </row>
    <row r="19" spans="1:36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70"/>
      <c r="AI19" s="84"/>
    </row>
    <row r="20" spans="1:36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34"/>
    </row>
    <row r="21" spans="1:36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70"/>
    </row>
    <row r="22" spans="1:36">
      <c r="A22" s="17">
        <f>Januar!A22</f>
        <v>0</v>
      </c>
      <c r="B22" s="18">
        <f>September!AH22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70">
        <f t="shared" ref="AH22:AH37" si="3">COUNTIF(C22:AG22,"U")+COUNTIF(C22:AG22,"RU")</f>
        <v>0</v>
      </c>
      <c r="AI22" s="70">
        <f>B22-COUNTIF(C22:AG22,"U")-(COUNTIF(C22:AG22,"RU"))</f>
        <v>0</v>
      </c>
    </row>
    <row r="23" spans="1:36">
      <c r="A23" s="17">
        <f>Januar!A23</f>
        <v>0</v>
      </c>
      <c r="B23" s="18">
        <f>September!AH23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70">
        <f t="shared" si="3"/>
        <v>0</v>
      </c>
      <c r="AI23" s="84">
        <f>B23-COUNTIF(C23:AG23,"U")-(COUNTIF(C23:AG23,"RU"))</f>
        <v>0</v>
      </c>
    </row>
    <row r="24" spans="1:36">
      <c r="A24" s="17">
        <f>Januar!A24</f>
        <v>0</v>
      </c>
      <c r="B24" s="18">
        <f>September!AH24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70">
        <f t="shared" si="3"/>
        <v>0</v>
      </c>
      <c r="AI24" s="84">
        <f>B24-COUNTIF(C24:AG24,"U")-(COUNTIF(C24:AG24,"RU"))</f>
        <v>0</v>
      </c>
    </row>
    <row r="25" spans="1:36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70"/>
      <c r="AI25" s="84"/>
    </row>
    <row r="26" spans="1:36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  <c r="AJ26" s="73"/>
    </row>
    <row r="27" spans="1:36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70"/>
      <c r="AI27" s="84"/>
    </row>
    <row r="28" spans="1:36">
      <c r="A28" s="17">
        <f>Januar!A28</f>
        <v>0</v>
      </c>
      <c r="B28" s="18">
        <f>September!AH28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70">
        <f t="shared" si="3"/>
        <v>0</v>
      </c>
      <c r="AI28" s="84">
        <f t="shared" ref="AI28:AI37" si="4">B28-COUNTIF(C28:AG28,"U")-(COUNTIF(C28:AG28,"RU"))</f>
        <v>0</v>
      </c>
    </row>
    <row r="29" spans="1:36">
      <c r="A29" s="17">
        <f>Januar!A29</f>
        <v>0</v>
      </c>
      <c r="B29" s="18">
        <f>September!AH29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0">
        <f t="shared" si="3"/>
        <v>0</v>
      </c>
      <c r="AI29" s="84">
        <f t="shared" si="4"/>
        <v>0</v>
      </c>
    </row>
    <row r="30" spans="1:36">
      <c r="A30" s="17">
        <f>Januar!A30</f>
        <v>0</v>
      </c>
      <c r="B30" s="18">
        <f>September!AH30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70">
        <f t="shared" si="3"/>
        <v>0</v>
      </c>
      <c r="AI30" s="84">
        <f t="shared" si="4"/>
        <v>0</v>
      </c>
    </row>
    <row r="31" spans="1:36">
      <c r="A31" s="17">
        <f>Januar!A31</f>
        <v>0</v>
      </c>
      <c r="B31" s="18">
        <f>September!AH31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0">
        <f t="shared" si="3"/>
        <v>0</v>
      </c>
      <c r="AI31" s="84">
        <f t="shared" si="4"/>
        <v>0</v>
      </c>
    </row>
    <row r="32" spans="1:36">
      <c r="A32" s="17">
        <f>Januar!A32</f>
        <v>0</v>
      </c>
      <c r="B32" s="18">
        <f>September!AH32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70">
        <f t="shared" si="3"/>
        <v>0</v>
      </c>
      <c r="AI32" s="84">
        <f t="shared" si="4"/>
        <v>0</v>
      </c>
    </row>
    <row r="33" spans="1:35">
      <c r="A33" s="17">
        <f>Januar!A33</f>
        <v>0</v>
      </c>
      <c r="B33" s="18">
        <f>September!AH33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70">
        <f t="shared" si="3"/>
        <v>0</v>
      </c>
      <c r="AI33" s="84">
        <f t="shared" si="4"/>
        <v>0</v>
      </c>
    </row>
    <row r="34" spans="1:35">
      <c r="A34" s="17">
        <f>Januar!A34</f>
        <v>0</v>
      </c>
      <c r="B34" s="18">
        <f>September!AH34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70">
        <f t="shared" si="3"/>
        <v>0</v>
      </c>
      <c r="AI34" s="84">
        <f t="shared" si="4"/>
        <v>0</v>
      </c>
    </row>
    <row r="35" spans="1:35">
      <c r="A35" s="17">
        <f>Januar!A35</f>
        <v>0</v>
      </c>
      <c r="B35" s="18">
        <f>September!AH35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70">
        <f t="shared" si="3"/>
        <v>0</v>
      </c>
      <c r="AI35" s="84">
        <f t="shared" si="4"/>
        <v>0</v>
      </c>
    </row>
    <row r="36" spans="1:35">
      <c r="A36" s="17">
        <f>Januar!A36</f>
        <v>0</v>
      </c>
      <c r="B36" s="18">
        <f>September!AH36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0">
        <f t="shared" si="3"/>
        <v>0</v>
      </c>
      <c r="AI36" s="84">
        <f t="shared" si="4"/>
        <v>0</v>
      </c>
    </row>
    <row r="37" spans="1:35">
      <c r="A37" s="17">
        <f>Januar!A37</f>
        <v>0</v>
      </c>
      <c r="B37" s="18">
        <f>September!AH37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70">
        <f t="shared" si="3"/>
        <v>0</v>
      </c>
      <c r="AI37" s="84">
        <f t="shared" si="4"/>
        <v>0</v>
      </c>
    </row>
  </sheetData>
  <dataConsolidate/>
  <phoneticPr fontId="0" type="noConversion"/>
  <conditionalFormatting sqref="C4:AG4">
    <cfRule type="expression" dxfId="11" priority="1" stopIfTrue="1">
      <formula>WEEKDAY(C$4,2)=6</formula>
    </cfRule>
    <cfRule type="expression" dxfId="10" priority="2" stopIfTrue="1">
      <formula>WEEKDAY(C$4,2)=7</formula>
    </cfRule>
  </conditionalFormatting>
  <conditionalFormatting sqref="C6:AG10 C12:AG19 C21:AG25 C27:AG37">
    <cfRule type="expression" dxfId="9" priority="3" stopIfTrue="1">
      <formula>WEEKDAY(C$4,2)=6</formula>
    </cfRule>
    <cfRule type="expression" dxfId="8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 enableFormatConditionsCalculation="0"/>
  <dimension ref="A1:AH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2" width="3.6640625" style="12" customWidth="1"/>
    <col min="33" max="34" width="10.6640625" style="11" customWidth="1"/>
    <col min="35" max="16384" width="11.5" style="6"/>
  </cols>
  <sheetData>
    <row r="1" spans="1:34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6"/>
    </row>
    <row r="2" spans="1:34" ht="20" customHeight="1">
      <c r="A2" s="23" t="s">
        <v>26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16"/>
    </row>
    <row r="3" spans="1:34">
      <c r="A3" s="21"/>
      <c r="B3" s="5" t="s">
        <v>12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1" t="s">
        <v>3</v>
      </c>
      <c r="AH3" s="1" t="s">
        <v>11</v>
      </c>
    </row>
    <row r="4" spans="1:34">
      <c r="A4" s="22"/>
      <c r="B4" s="20">
        <f>$A$1</f>
        <v>2015</v>
      </c>
      <c r="C4" s="65">
        <f t="shared" ref="C4:AF4" si="0">DATE($A$1,11,C3)</f>
        <v>42309</v>
      </c>
      <c r="D4" s="65">
        <f t="shared" si="0"/>
        <v>42310</v>
      </c>
      <c r="E4" s="65">
        <f t="shared" si="0"/>
        <v>42311</v>
      </c>
      <c r="F4" s="65">
        <f t="shared" si="0"/>
        <v>42312</v>
      </c>
      <c r="G4" s="65">
        <f t="shared" si="0"/>
        <v>42313</v>
      </c>
      <c r="H4" s="65">
        <f t="shared" si="0"/>
        <v>42314</v>
      </c>
      <c r="I4" s="65">
        <f t="shared" si="0"/>
        <v>42315</v>
      </c>
      <c r="J4" s="65">
        <f t="shared" si="0"/>
        <v>42316</v>
      </c>
      <c r="K4" s="65">
        <f t="shared" si="0"/>
        <v>42317</v>
      </c>
      <c r="L4" s="65">
        <f t="shared" si="0"/>
        <v>42318</v>
      </c>
      <c r="M4" s="65">
        <f t="shared" si="0"/>
        <v>42319</v>
      </c>
      <c r="N4" s="65">
        <f t="shared" si="0"/>
        <v>42320</v>
      </c>
      <c r="O4" s="65">
        <f t="shared" si="0"/>
        <v>42321</v>
      </c>
      <c r="P4" s="65">
        <f t="shared" si="0"/>
        <v>42322</v>
      </c>
      <c r="Q4" s="65">
        <f t="shared" si="0"/>
        <v>42323</v>
      </c>
      <c r="R4" s="65">
        <f t="shared" si="0"/>
        <v>42324</v>
      </c>
      <c r="S4" s="65">
        <f t="shared" si="0"/>
        <v>42325</v>
      </c>
      <c r="T4" s="65">
        <f t="shared" si="0"/>
        <v>42326</v>
      </c>
      <c r="U4" s="65">
        <f t="shared" si="0"/>
        <v>42327</v>
      </c>
      <c r="V4" s="65">
        <f t="shared" si="0"/>
        <v>42328</v>
      </c>
      <c r="W4" s="65">
        <f t="shared" si="0"/>
        <v>42329</v>
      </c>
      <c r="X4" s="65">
        <f t="shared" si="0"/>
        <v>42330</v>
      </c>
      <c r="Y4" s="65">
        <f t="shared" si="0"/>
        <v>42331</v>
      </c>
      <c r="Z4" s="65">
        <f t="shared" si="0"/>
        <v>42332</v>
      </c>
      <c r="AA4" s="65">
        <f t="shared" si="0"/>
        <v>42333</v>
      </c>
      <c r="AB4" s="65">
        <f t="shared" si="0"/>
        <v>42334</v>
      </c>
      <c r="AC4" s="65">
        <f t="shared" si="0"/>
        <v>42335</v>
      </c>
      <c r="AD4" s="65">
        <f t="shared" si="0"/>
        <v>42336</v>
      </c>
      <c r="AE4" s="65">
        <f t="shared" si="0"/>
        <v>42337</v>
      </c>
      <c r="AF4" s="65">
        <f t="shared" si="0"/>
        <v>42338</v>
      </c>
      <c r="AG4" s="2" t="s">
        <v>4</v>
      </c>
      <c r="AH4" s="2">
        <f>$A$1</f>
        <v>2015</v>
      </c>
    </row>
    <row r="5" spans="1:34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35"/>
      <c r="AH5" s="26"/>
    </row>
    <row r="6" spans="1:34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19"/>
      <c r="AH6" s="9"/>
    </row>
    <row r="7" spans="1:34">
      <c r="A7" s="17" t="str">
        <f>Januar!A7</f>
        <v>Max Mustermann</v>
      </c>
      <c r="B7" s="18">
        <f>Oktober!AI7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">
        <f>COUNTIF(C7:AF7,"U")+COUNTIF(C7:AF7,"RU")</f>
        <v>0</v>
      </c>
      <c r="AH7" s="7">
        <f>B7-COUNTIF(C7:AF7,"U")-(COUNTIF(C7:AF7,"RU"))</f>
        <v>28</v>
      </c>
    </row>
    <row r="8" spans="1:34">
      <c r="A8" s="17" t="str">
        <f>Januar!A8</f>
        <v>Susi Sorglos</v>
      </c>
      <c r="B8" s="18">
        <f>Oktober!AI8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">
        <f>COUNTIF(C8:AF8,"U")+COUNTIF(C8:AF8,"RU")</f>
        <v>0</v>
      </c>
      <c r="AH8" s="85">
        <f>B8-COUNTIF(C8:AF8,"U")-(COUNTIF(C8:AF8,"RU"))</f>
        <v>0</v>
      </c>
    </row>
    <row r="9" spans="1:34">
      <c r="A9" s="17">
        <f>Januar!A9</f>
        <v>0</v>
      </c>
      <c r="B9" s="18">
        <f>Oktober!AI9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">
        <f>COUNTIF(C9:AF9,"U")+COUNTIF(C9:AF9,"RU")</f>
        <v>0</v>
      </c>
      <c r="AH9" s="9">
        <f>B9-COUNTIF(C9:AF9,"U")-(COUNTIF(C9:AF9,"RU"))</f>
        <v>0</v>
      </c>
    </row>
    <row r="10" spans="1:34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"/>
      <c r="AH10" s="9"/>
    </row>
    <row r="11" spans="1:34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6"/>
      <c r="AH11" s="26"/>
    </row>
    <row r="12" spans="1:34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8"/>
      <c r="AH12" s="9"/>
    </row>
    <row r="13" spans="1:34">
      <c r="A13" s="17">
        <f>Januar!A13</f>
        <v>0</v>
      </c>
      <c r="B13" s="18">
        <f>Oktober!AI13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">
        <f t="shared" ref="AG13:AG18" si="1">COUNTIF(C13:AF13,"U")+COUNTIF(C13:AF13,"RU")</f>
        <v>0</v>
      </c>
      <c r="AH13" s="9">
        <f t="shared" ref="AH13:AH18" si="2">B13-COUNTIF(C13:AF13,"U")-(COUNTIF(C13:AF13,"RU"))</f>
        <v>0</v>
      </c>
    </row>
    <row r="14" spans="1:34">
      <c r="A14" s="17">
        <f>Januar!A14</f>
        <v>0</v>
      </c>
      <c r="B14" s="18">
        <f>Oktober!AI14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">
        <f t="shared" si="1"/>
        <v>0</v>
      </c>
      <c r="AH14" s="7">
        <f t="shared" si="2"/>
        <v>0</v>
      </c>
    </row>
    <row r="15" spans="1:34">
      <c r="A15" s="17">
        <f>Januar!A15</f>
        <v>0</v>
      </c>
      <c r="B15" s="18">
        <f>Oktober!AI15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">
        <f t="shared" si="1"/>
        <v>0</v>
      </c>
      <c r="AH15" s="7">
        <f t="shared" si="2"/>
        <v>0</v>
      </c>
    </row>
    <row r="16" spans="1:34">
      <c r="A16" s="17">
        <f>Januar!A16</f>
        <v>0</v>
      </c>
      <c r="B16" s="18">
        <f>Oktober!AI16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">
        <f t="shared" si="1"/>
        <v>0</v>
      </c>
      <c r="AH16" s="7">
        <f t="shared" si="2"/>
        <v>0</v>
      </c>
    </row>
    <row r="17" spans="1:34">
      <c r="A17" s="17">
        <f>Januar!A17</f>
        <v>0</v>
      </c>
      <c r="B17" s="18">
        <f>Oktober!AI17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">
        <f t="shared" si="1"/>
        <v>0</v>
      </c>
      <c r="AH17" s="7">
        <f t="shared" si="2"/>
        <v>0</v>
      </c>
    </row>
    <row r="18" spans="1:34">
      <c r="A18" s="17">
        <f>Januar!A18</f>
        <v>0</v>
      </c>
      <c r="B18" s="18">
        <f>Oktober!AI18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">
        <f t="shared" si="1"/>
        <v>0</v>
      </c>
      <c r="AH18" s="7">
        <f t="shared" si="2"/>
        <v>0</v>
      </c>
    </row>
    <row r="19" spans="1:34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"/>
      <c r="AH19" s="7"/>
    </row>
    <row r="20" spans="1:34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6"/>
      <c r="AH20" s="26"/>
    </row>
    <row r="21" spans="1:34">
      <c r="A21" s="17"/>
      <c r="B21" s="1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68"/>
      <c r="AH21" s="69"/>
    </row>
    <row r="22" spans="1:34">
      <c r="A22" s="17">
        <f>Januar!A22</f>
        <v>0</v>
      </c>
      <c r="B22" s="18">
        <f>Oktober!AI22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">
        <f t="shared" ref="AG22:AG37" si="3">COUNTIF(C22:AF22,"U")+COUNTIF(C22:AF22,"RU")</f>
        <v>0</v>
      </c>
      <c r="AH22" s="9">
        <f>B22-COUNTIF(C22:AF22,"U")-(COUNTIF(C22:AF22,"RU"))</f>
        <v>0</v>
      </c>
    </row>
    <row r="23" spans="1:34">
      <c r="A23" s="17">
        <f>Januar!A23</f>
        <v>0</v>
      </c>
      <c r="B23" s="18">
        <f>Oktober!AI23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">
        <f t="shared" si="3"/>
        <v>0</v>
      </c>
      <c r="AH23" s="7">
        <f>B23-COUNTIF(C23:AF23,"U")-(COUNTIF(C23:AF23,"RU"))</f>
        <v>0</v>
      </c>
    </row>
    <row r="24" spans="1:34">
      <c r="A24" s="17">
        <f>Januar!A24</f>
        <v>0</v>
      </c>
      <c r="B24" s="18">
        <f>Oktober!AI24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">
        <f t="shared" si="3"/>
        <v>0</v>
      </c>
      <c r="AH24" s="7">
        <f>B24-COUNTIF(C24:AF24,"U")-(COUNTIF(C24:AF24,"RU"))</f>
        <v>0</v>
      </c>
    </row>
    <row r="25" spans="1:34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"/>
      <c r="AH25" s="7"/>
    </row>
    <row r="26" spans="1:34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6"/>
      <c r="AH26" s="71"/>
    </row>
    <row r="27" spans="1:34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"/>
      <c r="AH27" s="7"/>
    </row>
    <row r="28" spans="1:34">
      <c r="A28" s="17">
        <f>Januar!A28</f>
        <v>0</v>
      </c>
      <c r="B28" s="18">
        <f>Oktober!AI28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">
        <f t="shared" si="3"/>
        <v>0</v>
      </c>
      <c r="AH28" s="7">
        <f t="shared" ref="AH28:AH37" si="4">B28-COUNTIF(C28:AF28,"U")-(COUNTIF(C28:AF28,"RU"))</f>
        <v>0</v>
      </c>
    </row>
    <row r="29" spans="1:34">
      <c r="A29" s="17">
        <f>Januar!A29</f>
        <v>0</v>
      </c>
      <c r="B29" s="18">
        <f>Oktober!AI29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">
        <f t="shared" si="3"/>
        <v>0</v>
      </c>
      <c r="AH29" s="7">
        <f t="shared" si="4"/>
        <v>0</v>
      </c>
    </row>
    <row r="30" spans="1:34">
      <c r="A30" s="17">
        <f>Januar!A30</f>
        <v>0</v>
      </c>
      <c r="B30" s="18">
        <f>Oktober!AI30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">
        <f t="shared" si="3"/>
        <v>0</v>
      </c>
      <c r="AH30" s="7">
        <f t="shared" si="4"/>
        <v>0</v>
      </c>
    </row>
    <row r="31" spans="1:34">
      <c r="A31" s="17">
        <f>Januar!A31</f>
        <v>0</v>
      </c>
      <c r="B31" s="18">
        <f>Oktober!AI31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">
        <f t="shared" si="3"/>
        <v>0</v>
      </c>
      <c r="AH31" s="7">
        <f t="shared" si="4"/>
        <v>0</v>
      </c>
    </row>
    <row r="32" spans="1:34">
      <c r="A32" s="17">
        <f>Januar!A32</f>
        <v>0</v>
      </c>
      <c r="B32" s="83">
        <f>Oktober!AI32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">
        <f t="shared" si="3"/>
        <v>0</v>
      </c>
      <c r="AH32" s="7">
        <f t="shared" si="4"/>
        <v>0</v>
      </c>
    </row>
    <row r="33" spans="1:34">
      <c r="A33" s="17">
        <f>Januar!A33</f>
        <v>0</v>
      </c>
      <c r="B33" s="10">
        <f>Oktober!AI33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">
        <f t="shared" si="3"/>
        <v>0</v>
      </c>
      <c r="AH33" s="7">
        <f t="shared" si="4"/>
        <v>0</v>
      </c>
    </row>
    <row r="34" spans="1:34">
      <c r="A34" s="17">
        <f>Januar!A34</f>
        <v>0</v>
      </c>
      <c r="B34" s="10">
        <f>Oktober!AI34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">
        <f t="shared" si="3"/>
        <v>0</v>
      </c>
      <c r="AH34" s="7">
        <f t="shared" si="4"/>
        <v>0</v>
      </c>
    </row>
    <row r="35" spans="1:34">
      <c r="A35" s="17">
        <f>Januar!A35</f>
        <v>0</v>
      </c>
      <c r="B35" s="10">
        <f>Oktober!AI35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">
        <f t="shared" si="3"/>
        <v>0</v>
      </c>
      <c r="AH35" s="7">
        <f t="shared" si="4"/>
        <v>0</v>
      </c>
    </row>
    <row r="36" spans="1:34">
      <c r="A36" s="17">
        <f>Januar!A36</f>
        <v>0</v>
      </c>
      <c r="B36" s="10">
        <f>Oktober!AI36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">
        <f t="shared" si="3"/>
        <v>0</v>
      </c>
      <c r="AH36" s="7">
        <f t="shared" si="4"/>
        <v>0</v>
      </c>
    </row>
    <row r="37" spans="1:34">
      <c r="A37" s="17">
        <f>Januar!A37</f>
        <v>0</v>
      </c>
      <c r="B37" s="10">
        <f>Oktober!AI37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">
        <f t="shared" si="3"/>
        <v>0</v>
      </c>
      <c r="AH37" s="7">
        <f t="shared" si="4"/>
        <v>0</v>
      </c>
    </row>
  </sheetData>
  <dataConsolidate/>
  <phoneticPr fontId="0" type="noConversion"/>
  <conditionalFormatting sqref="C4:AF4">
    <cfRule type="expression" dxfId="7" priority="1" stopIfTrue="1">
      <formula>WEEKDAY(C$4,2)=6</formula>
    </cfRule>
    <cfRule type="expression" dxfId="6" priority="2" stopIfTrue="1">
      <formula>WEEKDAY(C$4,2)=7</formula>
    </cfRule>
  </conditionalFormatting>
  <conditionalFormatting sqref="C6:AF10 C12:AF19 C21:AF25 C27:AF37">
    <cfRule type="expression" dxfId="5" priority="3" stopIfTrue="1">
      <formula>WEEKDAY(C$4,2)=6</formula>
    </cfRule>
    <cfRule type="expression" dxfId="4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/>
  <dimension ref="A1:AI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27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1" t="s">
        <v>3</v>
      </c>
      <c r="AI3" s="1" t="s">
        <v>11</v>
      </c>
    </row>
    <row r="4" spans="1:35">
      <c r="A4" s="22"/>
      <c r="B4" s="20">
        <f>$A$1</f>
        <v>2015</v>
      </c>
      <c r="C4" s="65">
        <f t="shared" ref="C4:AG4" si="0">DATE($A$1,12,C3)</f>
        <v>42339</v>
      </c>
      <c r="D4" s="65">
        <f t="shared" si="0"/>
        <v>42340</v>
      </c>
      <c r="E4" s="65">
        <f t="shared" si="0"/>
        <v>42341</v>
      </c>
      <c r="F4" s="65">
        <f t="shared" si="0"/>
        <v>42342</v>
      </c>
      <c r="G4" s="65">
        <f t="shared" si="0"/>
        <v>42343</v>
      </c>
      <c r="H4" s="65">
        <f t="shared" si="0"/>
        <v>42344</v>
      </c>
      <c r="I4" s="65">
        <f t="shared" si="0"/>
        <v>42345</v>
      </c>
      <c r="J4" s="65">
        <f t="shared" si="0"/>
        <v>42346</v>
      </c>
      <c r="K4" s="65">
        <f t="shared" si="0"/>
        <v>42347</v>
      </c>
      <c r="L4" s="65">
        <f t="shared" si="0"/>
        <v>42348</v>
      </c>
      <c r="M4" s="65">
        <f t="shared" si="0"/>
        <v>42349</v>
      </c>
      <c r="N4" s="65">
        <f t="shared" si="0"/>
        <v>42350</v>
      </c>
      <c r="O4" s="65">
        <f t="shared" si="0"/>
        <v>42351</v>
      </c>
      <c r="P4" s="65">
        <f t="shared" si="0"/>
        <v>42352</v>
      </c>
      <c r="Q4" s="65">
        <f t="shared" si="0"/>
        <v>42353</v>
      </c>
      <c r="R4" s="65">
        <f t="shared" si="0"/>
        <v>42354</v>
      </c>
      <c r="S4" s="65">
        <f t="shared" si="0"/>
        <v>42355</v>
      </c>
      <c r="T4" s="65">
        <f t="shared" si="0"/>
        <v>42356</v>
      </c>
      <c r="U4" s="65">
        <f t="shared" si="0"/>
        <v>42357</v>
      </c>
      <c r="V4" s="65">
        <f t="shared" si="0"/>
        <v>42358</v>
      </c>
      <c r="W4" s="65">
        <f t="shared" si="0"/>
        <v>42359</v>
      </c>
      <c r="X4" s="65">
        <f t="shared" si="0"/>
        <v>42360</v>
      </c>
      <c r="Y4" s="65">
        <f t="shared" si="0"/>
        <v>42361</v>
      </c>
      <c r="Z4" s="65">
        <f t="shared" si="0"/>
        <v>42362</v>
      </c>
      <c r="AA4" s="65">
        <f t="shared" si="0"/>
        <v>42363</v>
      </c>
      <c r="AB4" s="65">
        <f t="shared" si="0"/>
        <v>42364</v>
      </c>
      <c r="AC4" s="65">
        <f t="shared" si="0"/>
        <v>42365</v>
      </c>
      <c r="AD4" s="65">
        <f t="shared" si="0"/>
        <v>42366</v>
      </c>
      <c r="AE4" s="65">
        <f t="shared" si="0"/>
        <v>42367</v>
      </c>
      <c r="AF4" s="65">
        <f t="shared" si="0"/>
        <v>42368</v>
      </c>
      <c r="AG4" s="65">
        <f t="shared" si="0"/>
        <v>42369</v>
      </c>
      <c r="AH4" s="2" t="s">
        <v>4</v>
      </c>
      <c r="AI4" s="2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19"/>
      <c r="AI6" s="9"/>
    </row>
    <row r="7" spans="1:35">
      <c r="A7" s="17" t="str">
        <f>Januar!A7</f>
        <v>Max Mustermann</v>
      </c>
      <c r="B7" s="10">
        <f>November!AH7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">
        <f>COUNTIF(C7:AG7,"U")+COUNTIF(C7:AG7,"RU")</f>
        <v>0</v>
      </c>
      <c r="AI7" s="7">
        <f>B7-COUNTIF(C7:AG7,"U")-(COUNTIF(C7:AG7,"RU"))</f>
        <v>28</v>
      </c>
    </row>
    <row r="8" spans="1:35">
      <c r="A8" s="17" t="str">
        <f>Januar!A8</f>
        <v>Susi Sorglos</v>
      </c>
      <c r="B8" s="10">
        <f>November!AH8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">
        <f>COUNTIF(C8:AG8,"U")+COUNTIF(C8:AG8,"RU")</f>
        <v>0</v>
      </c>
      <c r="AI8" s="7">
        <f>B8-COUNTIF(C8:AG8,"U")-(COUNTIF(C8:AG8,"RU"))</f>
        <v>0</v>
      </c>
    </row>
    <row r="9" spans="1:35">
      <c r="A9" s="17">
        <f>Januar!A9</f>
        <v>0</v>
      </c>
      <c r="B9" s="10">
        <f>November!AH9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">
        <f>COUNTIF(C9:AG9,"U")+COUNTIF(C9:AG9,"RU")</f>
        <v>0</v>
      </c>
      <c r="AI9" s="7">
        <f>B9-COUNTIF(C9:AG9,"U")-(COUNTIF(C9:AG9,"RU"))</f>
        <v>0</v>
      </c>
    </row>
    <row r="10" spans="1:35">
      <c r="A10" s="17"/>
      <c r="B10" s="1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"/>
      <c r="AI10" s="7"/>
    </row>
    <row r="11" spans="1:35">
      <c r="A11" s="25" t="str">
        <f>Januar!A11</f>
        <v>Team 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"/>
      <c r="AI12" s="9"/>
    </row>
    <row r="13" spans="1:35">
      <c r="A13" s="17">
        <f>Januar!A13</f>
        <v>0</v>
      </c>
      <c r="B13" s="10">
        <f>November!AH13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">
        <f t="shared" ref="AH13:AH18" si="1">COUNTIF(C13:AG13,"U")+COUNTIF(C13:AG13,"RU")</f>
        <v>0</v>
      </c>
      <c r="AI13" s="7">
        <f t="shared" ref="AI13:AI18" si="2">B13-COUNTIF(C13:AG13,"U")-(COUNTIF(C13:AG13,"RU"))</f>
        <v>0</v>
      </c>
    </row>
    <row r="14" spans="1:35">
      <c r="A14" s="17">
        <f>Januar!A14</f>
        <v>0</v>
      </c>
      <c r="B14" s="10">
        <f>November!AH14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">
        <f t="shared" si="1"/>
        <v>0</v>
      </c>
      <c r="AI14" s="7">
        <f t="shared" si="2"/>
        <v>0</v>
      </c>
    </row>
    <row r="15" spans="1:35">
      <c r="A15" s="17">
        <f>Januar!A15</f>
        <v>0</v>
      </c>
      <c r="B15" s="10">
        <f>November!AH15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">
        <f t="shared" si="1"/>
        <v>0</v>
      </c>
      <c r="AI15" s="7">
        <f t="shared" si="2"/>
        <v>0</v>
      </c>
    </row>
    <row r="16" spans="1:35">
      <c r="A16" s="17">
        <f>Januar!A16</f>
        <v>0</v>
      </c>
      <c r="B16" s="10">
        <f>November!AH16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">
        <f t="shared" si="1"/>
        <v>0</v>
      </c>
      <c r="AI16" s="7">
        <f t="shared" si="2"/>
        <v>0</v>
      </c>
    </row>
    <row r="17" spans="1:35">
      <c r="A17" s="17">
        <f>Januar!A17</f>
        <v>0</v>
      </c>
      <c r="B17" s="10">
        <f>November!AH17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">
        <f t="shared" si="1"/>
        <v>0</v>
      </c>
      <c r="AI17" s="7">
        <f t="shared" si="2"/>
        <v>0</v>
      </c>
    </row>
    <row r="18" spans="1:35">
      <c r="A18" s="17">
        <f>Januar!A18</f>
        <v>0</v>
      </c>
      <c r="B18" s="10">
        <f>November!AH18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">
        <f t="shared" si="1"/>
        <v>0</v>
      </c>
      <c r="AI18" s="7">
        <f t="shared" si="2"/>
        <v>0</v>
      </c>
    </row>
    <row r="19" spans="1:35">
      <c r="A19" s="17"/>
      <c r="B19" s="1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"/>
      <c r="AI19" s="7"/>
    </row>
    <row r="20" spans="1:35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</row>
    <row r="21" spans="1:35">
      <c r="A21" s="17"/>
      <c r="B21" s="1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69"/>
    </row>
    <row r="22" spans="1:35">
      <c r="A22" s="17">
        <f>Januar!A22</f>
        <v>0</v>
      </c>
      <c r="B22" s="10">
        <f>November!AH22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">
        <f>COUNTIF(C22:AG22,"U")+COUNTIF(C22:AG22,"RU")</f>
        <v>0</v>
      </c>
      <c r="AI22" s="9">
        <f t="shared" ref="AI22:AI37" si="3">B22-COUNTIF(C22:AG22,"U")-(COUNTIF(C22:AG22,"RU"))</f>
        <v>0</v>
      </c>
    </row>
    <row r="23" spans="1:35">
      <c r="A23" s="17">
        <f>Januar!A23</f>
        <v>0</v>
      </c>
      <c r="B23" s="10">
        <f>November!AH23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">
        <f>COUNTIF(C23:AG23,"U")+COUNTIF(C23:AG23,"RU")</f>
        <v>0</v>
      </c>
      <c r="AI23" s="7">
        <f t="shared" si="3"/>
        <v>0</v>
      </c>
    </row>
    <row r="24" spans="1:35">
      <c r="A24" s="17">
        <f>Januar!A24</f>
        <v>0</v>
      </c>
      <c r="B24" s="10">
        <f>November!AH24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">
        <f>COUNTIF(C24:AG24,"U")+COUNTIF(C24:AG24,"RU")</f>
        <v>0</v>
      </c>
      <c r="AI24" s="7">
        <f t="shared" si="3"/>
        <v>0</v>
      </c>
    </row>
    <row r="25" spans="1:35">
      <c r="A25" s="17"/>
      <c r="B25" s="10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"/>
      <c r="AI25" s="7"/>
    </row>
    <row r="26" spans="1:35">
      <c r="A26" s="25" t="str">
        <f>Januar!A26</f>
        <v>Team 4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</row>
    <row r="27" spans="1:35">
      <c r="A27" s="17"/>
      <c r="B27" s="10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"/>
      <c r="AI27" s="7"/>
    </row>
    <row r="28" spans="1:35">
      <c r="A28" s="17">
        <f>Januar!A28</f>
        <v>0</v>
      </c>
      <c r="B28" s="10">
        <f>November!AH28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">
        <f t="shared" ref="AH28:AH37" si="4">COUNTIF(C28:AG28,"U")+COUNTIF(C28:AG28,"RU")</f>
        <v>0</v>
      </c>
      <c r="AI28" s="7">
        <f t="shared" si="3"/>
        <v>0</v>
      </c>
    </row>
    <row r="29" spans="1:35">
      <c r="A29" s="17">
        <f>Januar!A29</f>
        <v>0</v>
      </c>
      <c r="B29" s="10">
        <f>November!AH29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">
        <f t="shared" si="4"/>
        <v>0</v>
      </c>
      <c r="AI29" s="7">
        <f t="shared" si="3"/>
        <v>0</v>
      </c>
    </row>
    <row r="30" spans="1:35">
      <c r="A30" s="17">
        <f>Januar!A30</f>
        <v>0</v>
      </c>
      <c r="B30" s="10">
        <f>November!AH30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">
        <f t="shared" si="4"/>
        <v>0</v>
      </c>
      <c r="AI30" s="7">
        <f t="shared" si="3"/>
        <v>0</v>
      </c>
    </row>
    <row r="31" spans="1:35">
      <c r="A31" s="17">
        <f>Januar!A31</f>
        <v>0</v>
      </c>
      <c r="B31" s="10">
        <f>November!AH31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">
        <f t="shared" si="4"/>
        <v>0</v>
      </c>
      <c r="AI31" s="7">
        <f t="shared" si="3"/>
        <v>0</v>
      </c>
    </row>
    <row r="32" spans="1:35">
      <c r="A32" s="17">
        <f>Januar!A32</f>
        <v>0</v>
      </c>
      <c r="B32" s="10">
        <f>November!AH32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">
        <f t="shared" si="4"/>
        <v>0</v>
      </c>
      <c r="AI32" s="7">
        <f t="shared" si="3"/>
        <v>0</v>
      </c>
    </row>
    <row r="33" spans="1:35">
      <c r="A33" s="17">
        <f>Januar!A33</f>
        <v>0</v>
      </c>
      <c r="B33" s="18">
        <f>November!AH33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">
        <f t="shared" si="4"/>
        <v>0</v>
      </c>
      <c r="AI33" s="7">
        <f t="shared" si="3"/>
        <v>0</v>
      </c>
    </row>
    <row r="34" spans="1:35">
      <c r="A34" s="17">
        <f>Januar!A34</f>
        <v>0</v>
      </c>
      <c r="B34" s="18">
        <f>November!AH34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">
        <f t="shared" si="4"/>
        <v>0</v>
      </c>
      <c r="AI34" s="7">
        <f t="shared" si="3"/>
        <v>0</v>
      </c>
    </row>
    <row r="35" spans="1:35">
      <c r="A35" s="17">
        <f>Januar!A35</f>
        <v>0</v>
      </c>
      <c r="B35" s="18">
        <f>November!AH35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">
        <f t="shared" si="4"/>
        <v>0</v>
      </c>
      <c r="AI35" s="7">
        <f t="shared" si="3"/>
        <v>0</v>
      </c>
    </row>
    <row r="36" spans="1:35">
      <c r="A36" s="17">
        <f>Januar!A36</f>
        <v>0</v>
      </c>
      <c r="B36" s="18">
        <f>November!AH36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">
        <f t="shared" si="4"/>
        <v>0</v>
      </c>
      <c r="AI36" s="7">
        <f t="shared" si="3"/>
        <v>0</v>
      </c>
    </row>
    <row r="37" spans="1:35">
      <c r="A37" s="17">
        <f>Januar!A37</f>
        <v>0</v>
      </c>
      <c r="B37" s="18">
        <f>November!AH37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">
        <f t="shared" si="4"/>
        <v>0</v>
      </c>
      <c r="AI37" s="7">
        <f t="shared" si="3"/>
        <v>0</v>
      </c>
    </row>
  </sheetData>
  <dataConsolidate/>
  <phoneticPr fontId="0" type="noConversion"/>
  <conditionalFormatting sqref="C4:AG4">
    <cfRule type="expression" dxfId="3" priority="1" stopIfTrue="1">
      <formula>WEEKDAY(C$4,2)=6</formula>
    </cfRule>
    <cfRule type="expression" dxfId="2" priority="2" stopIfTrue="1">
      <formula>WEEKDAY(C$4,2)=7</formula>
    </cfRule>
  </conditionalFormatting>
  <conditionalFormatting sqref="C6:AG10 C12:AG19 C21:AG25 C27:AG37">
    <cfRule type="expression" dxfId="1" priority="3" stopIfTrue="1">
      <formula>WEEKDAY(C$4,2)=6</formula>
    </cfRule>
    <cfRule type="expression" dxfId="0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AF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0" width="3.6640625" style="12" customWidth="1"/>
    <col min="31" max="32" width="10.6640625" style="11" customWidth="1"/>
    <col min="33" max="16384" width="11.5" style="6"/>
  </cols>
  <sheetData>
    <row r="1" spans="1:32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6"/>
      <c r="AF1" s="16"/>
    </row>
    <row r="2" spans="1:32" ht="20" customHeight="1">
      <c r="A2" s="23" t="s">
        <v>17</v>
      </c>
      <c r="B2" s="15"/>
      <c r="C2" s="24" t="s">
        <v>6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6"/>
      <c r="AF2" s="16"/>
    </row>
    <row r="3" spans="1:32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 t="s">
        <v>3</v>
      </c>
      <c r="AF3" s="3" t="s">
        <v>11</v>
      </c>
    </row>
    <row r="4" spans="1:32">
      <c r="A4" s="22"/>
      <c r="B4" s="20">
        <f>$A$1</f>
        <v>2015</v>
      </c>
      <c r="C4" s="65">
        <f>DATE($A$1,2,C3)</f>
        <v>42036</v>
      </c>
      <c r="D4" s="65">
        <f t="shared" ref="D4:AC4" si="0">DATE($A$1,2,D3)</f>
        <v>42037</v>
      </c>
      <c r="E4" s="65">
        <f t="shared" si="0"/>
        <v>42038</v>
      </c>
      <c r="F4" s="65">
        <f t="shared" si="0"/>
        <v>42039</v>
      </c>
      <c r="G4" s="65">
        <f t="shared" si="0"/>
        <v>42040</v>
      </c>
      <c r="H4" s="65">
        <f t="shared" si="0"/>
        <v>42041</v>
      </c>
      <c r="I4" s="65">
        <f t="shared" si="0"/>
        <v>42042</v>
      </c>
      <c r="J4" s="65">
        <f t="shared" si="0"/>
        <v>42043</v>
      </c>
      <c r="K4" s="65">
        <f t="shared" si="0"/>
        <v>42044</v>
      </c>
      <c r="L4" s="65">
        <f t="shared" si="0"/>
        <v>42045</v>
      </c>
      <c r="M4" s="65">
        <f t="shared" si="0"/>
        <v>42046</v>
      </c>
      <c r="N4" s="65">
        <f t="shared" si="0"/>
        <v>42047</v>
      </c>
      <c r="O4" s="65">
        <f t="shared" si="0"/>
        <v>42048</v>
      </c>
      <c r="P4" s="65">
        <f t="shared" si="0"/>
        <v>42049</v>
      </c>
      <c r="Q4" s="65">
        <f t="shared" si="0"/>
        <v>42050</v>
      </c>
      <c r="R4" s="65">
        <f t="shared" si="0"/>
        <v>42051</v>
      </c>
      <c r="S4" s="65">
        <f t="shared" si="0"/>
        <v>42052</v>
      </c>
      <c r="T4" s="65">
        <f t="shared" si="0"/>
        <v>42053</v>
      </c>
      <c r="U4" s="65">
        <f t="shared" si="0"/>
        <v>42054</v>
      </c>
      <c r="V4" s="65">
        <f t="shared" si="0"/>
        <v>42055</v>
      </c>
      <c r="W4" s="65">
        <f t="shared" si="0"/>
        <v>42056</v>
      </c>
      <c r="X4" s="65">
        <f t="shared" si="0"/>
        <v>42057</v>
      </c>
      <c r="Y4" s="65">
        <f t="shared" si="0"/>
        <v>42058</v>
      </c>
      <c r="Z4" s="65">
        <f t="shared" si="0"/>
        <v>42059</v>
      </c>
      <c r="AA4" s="65">
        <f t="shared" si="0"/>
        <v>42060</v>
      </c>
      <c r="AB4" s="65">
        <f t="shared" si="0"/>
        <v>42061</v>
      </c>
      <c r="AC4" s="65">
        <f t="shared" si="0"/>
        <v>42062</v>
      </c>
      <c r="AD4" s="65">
        <f>DATE(2005,2,AD3)</f>
        <v>38411</v>
      </c>
      <c r="AE4" s="4" t="s">
        <v>4</v>
      </c>
      <c r="AF4" s="4">
        <f>$A$1</f>
        <v>2015</v>
      </c>
    </row>
    <row r="5" spans="1:32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35"/>
      <c r="AF5" s="26"/>
    </row>
    <row r="6" spans="1:32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88"/>
      <c r="AF6" s="70"/>
    </row>
    <row r="7" spans="1:32">
      <c r="A7" s="17" t="str">
        <f>Januar!A7</f>
        <v>Max Mustermann</v>
      </c>
      <c r="B7" s="18">
        <f>Januar!AK7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70">
        <f>COUNTIF(C7:AD7,"U")+COUNTIF(C7:AD7,"RU")</f>
        <v>0</v>
      </c>
      <c r="AF7" s="84">
        <f>B7-COUNTIF(C7:AD7,"U")-(COUNTIF(C7:AD7,"RU"))</f>
        <v>28</v>
      </c>
    </row>
    <row r="8" spans="1:32">
      <c r="A8" s="17" t="str">
        <f>Januar!A8</f>
        <v>Susi Sorglos</v>
      </c>
      <c r="B8" s="18">
        <f>Januar!AK8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70">
        <f>COUNTIF(C8:AD8,"U")+COUNTIF(C8:AD8,"RU")</f>
        <v>0</v>
      </c>
      <c r="AF8" s="84">
        <f>B8-COUNTIF(C8:AD8,"U")-(COUNTIF(C8:AD8,"RU"))</f>
        <v>0</v>
      </c>
    </row>
    <row r="9" spans="1:32">
      <c r="A9" s="17">
        <f>Januar!A9</f>
        <v>0</v>
      </c>
      <c r="B9" s="18">
        <f>Januar!AK9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70">
        <f>COUNTIF(C9:AD9,"U")+COUNTIF(C9:AD9,"RU")</f>
        <v>0</v>
      </c>
      <c r="AF9" s="84">
        <f>B9-COUNTIF(C9:AD9,"U")-(COUNTIF(C9:AD9,"RU"))</f>
        <v>0</v>
      </c>
    </row>
    <row r="10" spans="1:32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70"/>
      <c r="AF10" s="84"/>
    </row>
    <row r="11" spans="1:32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6"/>
      <c r="AF11" s="71"/>
    </row>
    <row r="12" spans="1:32">
      <c r="A12" s="17"/>
      <c r="B12" s="18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70"/>
      <c r="AF12" s="70"/>
    </row>
    <row r="13" spans="1:32">
      <c r="A13" s="17">
        <f>Januar!A13</f>
        <v>0</v>
      </c>
      <c r="B13" s="18">
        <f>Januar!AK13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70">
        <f t="shared" ref="AE13:AE18" si="1">COUNTIF(C13:AD13,"U")+COUNTIF(C13:AD13,"RU")</f>
        <v>0</v>
      </c>
      <c r="AF13" s="84">
        <f t="shared" ref="AF13:AF18" si="2">B13-COUNTIF(C13:AD13,"U")-(COUNTIF(C13:AD13,"RU"))</f>
        <v>0</v>
      </c>
    </row>
    <row r="14" spans="1:32">
      <c r="A14" s="17">
        <f>Januar!A14</f>
        <v>0</v>
      </c>
      <c r="B14" s="18">
        <f>Januar!AK14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70">
        <f t="shared" si="1"/>
        <v>0</v>
      </c>
      <c r="AF14" s="84">
        <f t="shared" si="2"/>
        <v>0</v>
      </c>
    </row>
    <row r="15" spans="1:32">
      <c r="A15" s="17">
        <f>Januar!A15</f>
        <v>0</v>
      </c>
      <c r="B15" s="18">
        <f>Januar!AK13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70">
        <f t="shared" si="1"/>
        <v>0</v>
      </c>
      <c r="AF15" s="84">
        <f t="shared" si="2"/>
        <v>0</v>
      </c>
    </row>
    <row r="16" spans="1:32">
      <c r="A16" s="17">
        <f>Januar!A16</f>
        <v>0</v>
      </c>
      <c r="B16" s="18">
        <f>Januar!AK14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70">
        <f t="shared" si="1"/>
        <v>0</v>
      </c>
      <c r="AF16" s="84">
        <f t="shared" si="2"/>
        <v>0</v>
      </c>
    </row>
    <row r="17" spans="1:32">
      <c r="A17" s="17">
        <f>Januar!A17</f>
        <v>0</v>
      </c>
      <c r="B17" s="18">
        <f>Januar!AK15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70">
        <f t="shared" si="1"/>
        <v>0</v>
      </c>
      <c r="AF17" s="84">
        <f t="shared" si="2"/>
        <v>0</v>
      </c>
    </row>
    <row r="18" spans="1:32">
      <c r="A18" s="17">
        <f>Januar!A18</f>
        <v>0</v>
      </c>
      <c r="B18" s="18">
        <f>Januar!AK17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70">
        <f t="shared" si="1"/>
        <v>0</v>
      </c>
      <c r="AF18" s="84">
        <f t="shared" si="2"/>
        <v>0</v>
      </c>
    </row>
    <row r="19" spans="1:32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70"/>
      <c r="AF19" s="84"/>
    </row>
    <row r="20" spans="1:32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6"/>
      <c r="AF20" s="26"/>
    </row>
    <row r="21" spans="1:32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68"/>
      <c r="AF21" s="70"/>
    </row>
    <row r="22" spans="1:32">
      <c r="A22" s="17">
        <f>Januar!A22</f>
        <v>0</v>
      </c>
      <c r="B22" s="18">
        <f>Januar!AK22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70">
        <f t="shared" ref="AE22:AE37" si="3">COUNTIF(C22:AD22,"U")+COUNTIF(C22:AD22,"RU")</f>
        <v>0</v>
      </c>
      <c r="AF22" s="84">
        <f t="shared" ref="AF22:AF37" si="4">B22-COUNTIF(C22:AD22,"U")-(COUNTIF(C22:AD22,"RU"))</f>
        <v>0</v>
      </c>
    </row>
    <row r="23" spans="1:32">
      <c r="A23" s="17">
        <f>Januar!A23</f>
        <v>0</v>
      </c>
      <c r="B23" s="18">
        <f>Januar!AK23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70">
        <f t="shared" si="3"/>
        <v>0</v>
      </c>
      <c r="AF23" s="84">
        <f t="shared" si="4"/>
        <v>0</v>
      </c>
    </row>
    <row r="24" spans="1:32">
      <c r="A24" s="17">
        <f>Januar!A24</f>
        <v>0</v>
      </c>
      <c r="B24" s="18">
        <f>Januar!AK24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70">
        <f t="shared" si="3"/>
        <v>0</v>
      </c>
      <c r="AF24" s="84">
        <f t="shared" si="4"/>
        <v>0</v>
      </c>
    </row>
    <row r="25" spans="1:32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70"/>
      <c r="AF25" s="84"/>
    </row>
    <row r="26" spans="1:32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6"/>
      <c r="AF26" s="71"/>
    </row>
    <row r="27" spans="1:32">
      <c r="A27" s="17"/>
      <c r="B27" s="6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70"/>
      <c r="AF27" s="84"/>
    </row>
    <row r="28" spans="1:32">
      <c r="A28" s="17">
        <f>Januar!A28</f>
        <v>0</v>
      </c>
      <c r="B28" s="67">
        <f>Januar!AK28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70">
        <f t="shared" si="3"/>
        <v>0</v>
      </c>
      <c r="AF28" s="84">
        <f t="shared" si="4"/>
        <v>0</v>
      </c>
    </row>
    <row r="29" spans="1:32">
      <c r="A29" s="17">
        <f>Januar!A29</f>
        <v>0</v>
      </c>
      <c r="B29" s="67">
        <f>Januar!AK29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70">
        <f t="shared" si="3"/>
        <v>0</v>
      </c>
      <c r="AF29" s="84">
        <f t="shared" si="4"/>
        <v>0</v>
      </c>
    </row>
    <row r="30" spans="1:32">
      <c r="A30" s="17">
        <f>Januar!A30</f>
        <v>0</v>
      </c>
      <c r="B30" s="67">
        <f>Januar!AK30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70">
        <f t="shared" si="3"/>
        <v>0</v>
      </c>
      <c r="AF30" s="84">
        <f t="shared" si="4"/>
        <v>0</v>
      </c>
    </row>
    <row r="31" spans="1:32">
      <c r="A31" s="17">
        <f>Januar!A31</f>
        <v>0</v>
      </c>
      <c r="B31" s="67">
        <f>Januar!AK30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70">
        <f t="shared" si="3"/>
        <v>0</v>
      </c>
      <c r="AF31" s="84">
        <f t="shared" si="4"/>
        <v>0</v>
      </c>
    </row>
    <row r="32" spans="1:32">
      <c r="A32" s="17">
        <f>Januar!A32</f>
        <v>0</v>
      </c>
      <c r="B32" s="67">
        <f>Januar!AK31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70">
        <f t="shared" si="3"/>
        <v>0</v>
      </c>
      <c r="AF32" s="84">
        <f t="shared" si="4"/>
        <v>0</v>
      </c>
    </row>
    <row r="33" spans="1:32">
      <c r="A33" s="17">
        <f>Januar!A33</f>
        <v>0</v>
      </c>
      <c r="B33" s="67">
        <f>Januar!AK32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70">
        <f t="shared" si="3"/>
        <v>0</v>
      </c>
      <c r="AF33" s="84">
        <f t="shared" si="4"/>
        <v>0</v>
      </c>
    </row>
    <row r="34" spans="1:32">
      <c r="A34" s="17">
        <f>Januar!A34</f>
        <v>0</v>
      </c>
      <c r="B34" s="67">
        <f>Januar!AK33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70">
        <f t="shared" si="3"/>
        <v>0</v>
      </c>
      <c r="AF34" s="84">
        <f t="shared" si="4"/>
        <v>0</v>
      </c>
    </row>
    <row r="35" spans="1:32">
      <c r="A35" s="17">
        <f>Januar!A35</f>
        <v>0</v>
      </c>
      <c r="B35" s="67">
        <f>Januar!AK34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70">
        <f t="shared" si="3"/>
        <v>0</v>
      </c>
      <c r="AF35" s="84">
        <f t="shared" si="4"/>
        <v>0</v>
      </c>
    </row>
    <row r="36" spans="1:32">
      <c r="A36" s="17">
        <f>Januar!A36</f>
        <v>0</v>
      </c>
      <c r="B36" s="67">
        <f>Januar!AK35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70">
        <f t="shared" si="3"/>
        <v>0</v>
      </c>
      <c r="AF36" s="84">
        <f t="shared" si="4"/>
        <v>0</v>
      </c>
    </row>
    <row r="37" spans="1:32">
      <c r="A37" s="17">
        <f>Januar!A37</f>
        <v>0</v>
      </c>
      <c r="B37" s="67">
        <f>Januar!AK36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70">
        <f t="shared" si="3"/>
        <v>0</v>
      </c>
      <c r="AF37" s="84">
        <f t="shared" si="4"/>
        <v>0</v>
      </c>
    </row>
  </sheetData>
  <dataConsolidate/>
  <phoneticPr fontId="0" type="noConversion"/>
  <conditionalFormatting sqref="C4:AD4">
    <cfRule type="expression" dxfId="43" priority="1" stopIfTrue="1">
      <formula>WEEKDAY(C$4,2)=6</formula>
    </cfRule>
    <cfRule type="expression" dxfId="42" priority="2" stopIfTrue="1">
      <formula>WEEKDAY(C$4,2)=7</formula>
    </cfRule>
  </conditionalFormatting>
  <conditionalFormatting sqref="C6:AD10 C12:AD19 C21:AD25 C27:AD37">
    <cfRule type="expression" dxfId="41" priority="3" stopIfTrue="1">
      <formula>WEEKDAY(C$4,2)=6</formula>
    </cfRule>
    <cfRule type="expression" dxfId="40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AI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18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1" t="s">
        <v>3</v>
      </c>
      <c r="AI3" s="1" t="s">
        <v>11</v>
      </c>
    </row>
    <row r="4" spans="1:35">
      <c r="A4" s="22"/>
      <c r="B4" s="20">
        <f>$A$1</f>
        <v>2015</v>
      </c>
      <c r="C4" s="65">
        <f t="shared" ref="C4:AG4" si="0">DATE($A$1,3,C3)</f>
        <v>42064</v>
      </c>
      <c r="D4" s="65">
        <f t="shared" si="0"/>
        <v>42065</v>
      </c>
      <c r="E4" s="65">
        <f t="shared" si="0"/>
        <v>42066</v>
      </c>
      <c r="F4" s="65">
        <f t="shared" si="0"/>
        <v>42067</v>
      </c>
      <c r="G4" s="65">
        <f t="shared" si="0"/>
        <v>42068</v>
      </c>
      <c r="H4" s="65">
        <f t="shared" si="0"/>
        <v>42069</v>
      </c>
      <c r="I4" s="65">
        <f t="shared" si="0"/>
        <v>42070</v>
      </c>
      <c r="J4" s="65">
        <f t="shared" si="0"/>
        <v>42071</v>
      </c>
      <c r="K4" s="65">
        <f t="shared" si="0"/>
        <v>42072</v>
      </c>
      <c r="L4" s="65">
        <f t="shared" si="0"/>
        <v>42073</v>
      </c>
      <c r="M4" s="65">
        <f t="shared" si="0"/>
        <v>42074</v>
      </c>
      <c r="N4" s="65">
        <f t="shared" si="0"/>
        <v>42075</v>
      </c>
      <c r="O4" s="65">
        <f t="shared" si="0"/>
        <v>42076</v>
      </c>
      <c r="P4" s="65">
        <f t="shared" si="0"/>
        <v>42077</v>
      </c>
      <c r="Q4" s="65">
        <f t="shared" si="0"/>
        <v>42078</v>
      </c>
      <c r="R4" s="65">
        <f t="shared" si="0"/>
        <v>42079</v>
      </c>
      <c r="S4" s="65">
        <f t="shared" si="0"/>
        <v>42080</v>
      </c>
      <c r="T4" s="65">
        <f t="shared" si="0"/>
        <v>42081</v>
      </c>
      <c r="U4" s="65">
        <f t="shared" si="0"/>
        <v>42082</v>
      </c>
      <c r="V4" s="65">
        <f t="shared" si="0"/>
        <v>42083</v>
      </c>
      <c r="W4" s="65">
        <f t="shared" si="0"/>
        <v>42084</v>
      </c>
      <c r="X4" s="65">
        <f t="shared" si="0"/>
        <v>42085</v>
      </c>
      <c r="Y4" s="65">
        <f t="shared" si="0"/>
        <v>42086</v>
      </c>
      <c r="Z4" s="65">
        <f t="shared" si="0"/>
        <v>42087</v>
      </c>
      <c r="AA4" s="65">
        <f t="shared" si="0"/>
        <v>42088</v>
      </c>
      <c r="AB4" s="65">
        <f t="shared" si="0"/>
        <v>42089</v>
      </c>
      <c r="AC4" s="65">
        <f t="shared" si="0"/>
        <v>42090</v>
      </c>
      <c r="AD4" s="65">
        <f t="shared" si="0"/>
        <v>42091</v>
      </c>
      <c r="AE4" s="65">
        <f t="shared" si="0"/>
        <v>42092</v>
      </c>
      <c r="AF4" s="65">
        <f t="shared" si="0"/>
        <v>42093</v>
      </c>
      <c r="AG4" s="65">
        <f t="shared" si="0"/>
        <v>42094</v>
      </c>
      <c r="AH4" s="2" t="s">
        <v>4</v>
      </c>
      <c r="AI4" s="2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88"/>
      <c r="AI6" s="70"/>
    </row>
    <row r="7" spans="1:35">
      <c r="A7" s="17" t="str">
        <f>Januar!A7</f>
        <v>Max Mustermann</v>
      </c>
      <c r="B7" s="18">
        <f>Februar!AF7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70">
        <f>COUNTIF(C7:AG7,"U")+COUNTIF(C7:AG7,"RU")</f>
        <v>0</v>
      </c>
      <c r="AI7" s="84">
        <f>B7-COUNTIF(C7:AG7,"U")-(COUNTIF(C7:AG7,"RU"))</f>
        <v>28</v>
      </c>
    </row>
    <row r="8" spans="1:35">
      <c r="A8" s="17" t="str">
        <f>Januar!A8</f>
        <v>Susi Sorglos</v>
      </c>
      <c r="B8" s="18">
        <f>Februar!AF8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70">
        <f>COUNTIF(C8:AG8,"U")+COUNTIF(C8:AG8,"RU")</f>
        <v>0</v>
      </c>
      <c r="AI8" s="84">
        <f>B8-COUNTIF(C8:AG8,"U")-(COUNTIF(C8:AG8,"RU"))</f>
        <v>0</v>
      </c>
    </row>
    <row r="9" spans="1:35">
      <c r="A9" s="17">
        <f>Januar!A9</f>
        <v>0</v>
      </c>
      <c r="B9" s="18">
        <f>Februar!AF9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0">
        <f>COUNTIF(C9:AG9,"U")+COUNTIF(C9:AG9,"RU")</f>
        <v>0</v>
      </c>
      <c r="AI9" s="84">
        <f>B9-COUNTIF(C9:AG9,"U")-(COUNTIF(C9:AG9,"RU"))</f>
        <v>0</v>
      </c>
    </row>
    <row r="10" spans="1:35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70"/>
      <c r="AI10" s="84"/>
    </row>
    <row r="11" spans="1:35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70"/>
      <c r="AI12" s="70"/>
    </row>
    <row r="13" spans="1:35">
      <c r="A13" s="17">
        <f>Januar!A13</f>
        <v>0</v>
      </c>
      <c r="B13" s="18">
        <f>Februar!AF13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0">
        <f t="shared" ref="AH13:AH18" si="1">COUNTIF(C13:AG13,"U")+COUNTIF(C13:AG13,"RU")</f>
        <v>0</v>
      </c>
      <c r="AI13" s="84">
        <f t="shared" ref="AI13:AI18" si="2">B13-COUNTIF(C13:AG13,"U")-(COUNTIF(C13:AG13,"RU"))</f>
        <v>0</v>
      </c>
    </row>
    <row r="14" spans="1:35">
      <c r="A14" s="17">
        <f>Januar!A14</f>
        <v>0</v>
      </c>
      <c r="B14" s="18">
        <f>Februar!AF14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0">
        <f t="shared" si="1"/>
        <v>0</v>
      </c>
      <c r="AI14" s="84">
        <f t="shared" si="2"/>
        <v>0</v>
      </c>
    </row>
    <row r="15" spans="1:35">
      <c r="A15" s="17">
        <f>Januar!A15</f>
        <v>0</v>
      </c>
      <c r="B15" s="18">
        <f>Februar!AF15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70">
        <f t="shared" si="1"/>
        <v>0</v>
      </c>
      <c r="AI15" s="84">
        <f t="shared" si="2"/>
        <v>0</v>
      </c>
    </row>
    <row r="16" spans="1:35">
      <c r="A16" s="17">
        <f>Januar!A16</f>
        <v>0</v>
      </c>
      <c r="B16" s="18">
        <f>Februar!AF16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70">
        <f t="shared" si="1"/>
        <v>0</v>
      </c>
      <c r="AI16" s="84">
        <f t="shared" si="2"/>
        <v>0</v>
      </c>
    </row>
    <row r="17" spans="1:35">
      <c r="A17" s="17">
        <f>Januar!A17</f>
        <v>0</v>
      </c>
      <c r="B17" s="18">
        <f>Februar!AF17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70">
        <f t="shared" si="1"/>
        <v>0</v>
      </c>
      <c r="AI17" s="84">
        <f t="shared" si="2"/>
        <v>0</v>
      </c>
    </row>
    <row r="18" spans="1:35">
      <c r="A18" s="17">
        <f>Januar!A18</f>
        <v>0</v>
      </c>
      <c r="B18" s="18">
        <f>Februar!AF18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70">
        <f t="shared" si="1"/>
        <v>0</v>
      </c>
      <c r="AI18" s="84">
        <f t="shared" si="2"/>
        <v>0</v>
      </c>
    </row>
    <row r="19" spans="1:35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70"/>
      <c r="AI19" s="84"/>
    </row>
    <row r="20" spans="1:35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</row>
    <row r="21" spans="1:35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69"/>
    </row>
    <row r="22" spans="1:35">
      <c r="A22" s="17">
        <f>Januar!A22</f>
        <v>0</v>
      </c>
      <c r="B22" s="18">
        <f>Februar!AF22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70">
        <f t="shared" ref="AH22:AH37" si="3">COUNTIF(C22:AG22,"U")+COUNTIF(C22:AG22,"RU")</f>
        <v>0</v>
      </c>
      <c r="AI22" s="70">
        <f t="shared" ref="AI22:AI37" si="4">B22-COUNTIF(C22:AG22,"U")-(COUNTIF(C22:AG22,"RU"))</f>
        <v>0</v>
      </c>
    </row>
    <row r="23" spans="1:35">
      <c r="A23" s="17">
        <f>Januar!A23</f>
        <v>0</v>
      </c>
      <c r="B23" s="18">
        <f>Februar!AF23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70">
        <f t="shared" si="3"/>
        <v>0</v>
      </c>
      <c r="AI23" s="84">
        <f t="shared" si="4"/>
        <v>0</v>
      </c>
    </row>
    <row r="24" spans="1:35">
      <c r="A24" s="17">
        <f>Januar!A24</f>
        <v>0</v>
      </c>
      <c r="B24" s="18">
        <f>Februar!AF24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70">
        <f t="shared" si="3"/>
        <v>0</v>
      </c>
      <c r="AI24" s="84">
        <f t="shared" si="4"/>
        <v>0</v>
      </c>
    </row>
    <row r="25" spans="1:35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70"/>
      <c r="AI25" s="84"/>
    </row>
    <row r="26" spans="1:35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</row>
    <row r="27" spans="1:35">
      <c r="A27" s="17"/>
      <c r="B27" s="6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70"/>
      <c r="AI27" s="84"/>
    </row>
    <row r="28" spans="1:35">
      <c r="A28" s="17">
        <f>Januar!A28</f>
        <v>0</v>
      </c>
      <c r="B28" s="67">
        <f>Februar!AF28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70">
        <f t="shared" si="3"/>
        <v>0</v>
      </c>
      <c r="AI28" s="84">
        <f t="shared" si="4"/>
        <v>0</v>
      </c>
    </row>
    <row r="29" spans="1:35">
      <c r="A29" s="17">
        <f>Januar!A29</f>
        <v>0</v>
      </c>
      <c r="B29" s="67">
        <f>Februar!AF29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0">
        <f t="shared" si="3"/>
        <v>0</v>
      </c>
      <c r="AI29" s="84">
        <f t="shared" si="4"/>
        <v>0</v>
      </c>
    </row>
    <row r="30" spans="1:35">
      <c r="A30" s="17">
        <f>Januar!A30</f>
        <v>0</v>
      </c>
      <c r="B30" s="67">
        <f>Februar!AF30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70">
        <f t="shared" si="3"/>
        <v>0</v>
      </c>
      <c r="AI30" s="84">
        <f t="shared" si="4"/>
        <v>0</v>
      </c>
    </row>
    <row r="31" spans="1:35">
      <c r="A31" s="17">
        <f>Januar!A31</f>
        <v>0</v>
      </c>
      <c r="B31" s="67">
        <f>Februar!AF31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0">
        <f t="shared" si="3"/>
        <v>0</v>
      </c>
      <c r="AI31" s="84">
        <f t="shared" si="4"/>
        <v>0</v>
      </c>
    </row>
    <row r="32" spans="1:35">
      <c r="A32" s="17">
        <f>Januar!A32</f>
        <v>0</v>
      </c>
      <c r="B32" s="67">
        <f>Februar!AF32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70">
        <f t="shared" si="3"/>
        <v>0</v>
      </c>
      <c r="AI32" s="84">
        <f t="shared" si="4"/>
        <v>0</v>
      </c>
    </row>
    <row r="33" spans="1:35">
      <c r="A33" s="17">
        <f>Januar!A33</f>
        <v>0</v>
      </c>
      <c r="B33" s="67">
        <f>Februar!AF33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70">
        <f t="shared" si="3"/>
        <v>0</v>
      </c>
      <c r="AI33" s="84">
        <f t="shared" si="4"/>
        <v>0</v>
      </c>
    </row>
    <row r="34" spans="1:35">
      <c r="A34" s="17">
        <f>Januar!A34</f>
        <v>0</v>
      </c>
      <c r="B34" s="67">
        <f>Februar!AF34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70">
        <f t="shared" si="3"/>
        <v>0</v>
      </c>
      <c r="AI34" s="84">
        <f t="shared" si="4"/>
        <v>0</v>
      </c>
    </row>
    <row r="35" spans="1:35">
      <c r="A35" s="17">
        <f>Januar!A35</f>
        <v>0</v>
      </c>
      <c r="B35" s="67">
        <f>Februar!AF35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70">
        <f t="shared" si="3"/>
        <v>0</v>
      </c>
      <c r="AI35" s="84">
        <f t="shared" si="4"/>
        <v>0</v>
      </c>
    </row>
    <row r="36" spans="1:35">
      <c r="A36" s="17">
        <f>Januar!A36</f>
        <v>0</v>
      </c>
      <c r="B36" s="67">
        <f>Februar!AF36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0">
        <f t="shared" si="3"/>
        <v>0</v>
      </c>
      <c r="AI36" s="84">
        <f t="shared" si="4"/>
        <v>0</v>
      </c>
    </row>
    <row r="37" spans="1:35">
      <c r="A37" s="17">
        <f>Januar!A37</f>
        <v>0</v>
      </c>
      <c r="B37" s="67">
        <f>Februar!AF37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70">
        <f t="shared" si="3"/>
        <v>0</v>
      </c>
      <c r="AI37" s="84">
        <f t="shared" si="4"/>
        <v>0</v>
      </c>
    </row>
  </sheetData>
  <dataConsolidate/>
  <phoneticPr fontId="0" type="noConversion"/>
  <conditionalFormatting sqref="C4:AG4">
    <cfRule type="expression" dxfId="39" priority="1" stopIfTrue="1">
      <formula>WEEKDAY(C$4,2)=6</formula>
    </cfRule>
    <cfRule type="expression" dxfId="38" priority="2" stopIfTrue="1">
      <formula>WEEKDAY(C$4,2)=7</formula>
    </cfRule>
  </conditionalFormatting>
  <conditionalFormatting sqref="C6:AG10 C12:AG19 C21:AG25 C27:AG37">
    <cfRule type="expression" dxfId="37" priority="3" stopIfTrue="1">
      <formula>WEEKDAY(C$4,2)=6</formula>
    </cfRule>
    <cfRule type="expression" dxfId="36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/>
  <dimension ref="A1:AH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2" width="3.6640625" style="12" customWidth="1"/>
    <col min="33" max="34" width="10.6640625" style="11" customWidth="1"/>
    <col min="35" max="16384" width="11.5" style="6"/>
  </cols>
  <sheetData>
    <row r="1" spans="1:34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6"/>
    </row>
    <row r="2" spans="1:34" ht="20" customHeight="1">
      <c r="A2" s="23" t="s">
        <v>19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16"/>
    </row>
    <row r="3" spans="1:34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1" t="s">
        <v>3</v>
      </c>
      <c r="AH3" s="1" t="s">
        <v>11</v>
      </c>
    </row>
    <row r="4" spans="1:34">
      <c r="A4" s="22"/>
      <c r="B4" s="20">
        <f>$A$1</f>
        <v>2015</v>
      </c>
      <c r="C4" s="65">
        <f t="shared" ref="C4:AF4" si="0">DATE($A$1,4,C3)</f>
        <v>42095</v>
      </c>
      <c r="D4" s="65">
        <f t="shared" si="0"/>
        <v>42096</v>
      </c>
      <c r="E4" s="65">
        <f t="shared" si="0"/>
        <v>42097</v>
      </c>
      <c r="F4" s="65">
        <f t="shared" si="0"/>
        <v>42098</v>
      </c>
      <c r="G4" s="65">
        <f t="shared" si="0"/>
        <v>42099</v>
      </c>
      <c r="H4" s="65">
        <f t="shared" si="0"/>
        <v>42100</v>
      </c>
      <c r="I4" s="65">
        <f t="shared" si="0"/>
        <v>42101</v>
      </c>
      <c r="J4" s="65">
        <f t="shared" si="0"/>
        <v>42102</v>
      </c>
      <c r="K4" s="65">
        <f t="shared" si="0"/>
        <v>42103</v>
      </c>
      <c r="L4" s="65">
        <f t="shared" si="0"/>
        <v>42104</v>
      </c>
      <c r="M4" s="65">
        <f t="shared" si="0"/>
        <v>42105</v>
      </c>
      <c r="N4" s="65">
        <f t="shared" si="0"/>
        <v>42106</v>
      </c>
      <c r="O4" s="65">
        <f t="shared" si="0"/>
        <v>42107</v>
      </c>
      <c r="P4" s="65">
        <f t="shared" si="0"/>
        <v>42108</v>
      </c>
      <c r="Q4" s="65">
        <f t="shared" si="0"/>
        <v>42109</v>
      </c>
      <c r="R4" s="65">
        <f t="shared" si="0"/>
        <v>42110</v>
      </c>
      <c r="S4" s="65">
        <f t="shared" si="0"/>
        <v>42111</v>
      </c>
      <c r="T4" s="65">
        <f t="shared" si="0"/>
        <v>42112</v>
      </c>
      <c r="U4" s="65">
        <f t="shared" si="0"/>
        <v>42113</v>
      </c>
      <c r="V4" s="65">
        <f t="shared" si="0"/>
        <v>42114</v>
      </c>
      <c r="W4" s="65">
        <f t="shared" si="0"/>
        <v>42115</v>
      </c>
      <c r="X4" s="65">
        <f t="shared" si="0"/>
        <v>42116</v>
      </c>
      <c r="Y4" s="65">
        <f t="shared" si="0"/>
        <v>42117</v>
      </c>
      <c r="Z4" s="65">
        <f t="shared" si="0"/>
        <v>42118</v>
      </c>
      <c r="AA4" s="65">
        <f t="shared" si="0"/>
        <v>42119</v>
      </c>
      <c r="AB4" s="65">
        <f t="shared" si="0"/>
        <v>42120</v>
      </c>
      <c r="AC4" s="65">
        <f t="shared" si="0"/>
        <v>42121</v>
      </c>
      <c r="AD4" s="65">
        <f t="shared" si="0"/>
        <v>42122</v>
      </c>
      <c r="AE4" s="65">
        <f t="shared" si="0"/>
        <v>42123</v>
      </c>
      <c r="AF4" s="65">
        <f t="shared" si="0"/>
        <v>42124</v>
      </c>
      <c r="AG4" s="2" t="s">
        <v>4</v>
      </c>
      <c r="AH4" s="2">
        <f>$A$1</f>
        <v>2015</v>
      </c>
    </row>
    <row r="5" spans="1:34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35"/>
      <c r="AH5" s="26"/>
    </row>
    <row r="6" spans="1:34">
      <c r="A6" s="72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88"/>
      <c r="AH6" s="70"/>
    </row>
    <row r="7" spans="1:34">
      <c r="A7" s="17" t="str">
        <f>Januar!A7</f>
        <v>Max Mustermann</v>
      </c>
      <c r="B7" s="18">
        <f>März!AI7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70">
        <f>COUNTIF(C7:AF7,"U")+COUNTIF(C7:AF7,"RU")</f>
        <v>0</v>
      </c>
      <c r="AH7" s="84">
        <f>B7-COUNTIF(C7:AF7,"U")-(COUNTIF(C7:AF7,"RU"))</f>
        <v>28</v>
      </c>
    </row>
    <row r="8" spans="1:34">
      <c r="A8" s="17" t="str">
        <f>Januar!A8</f>
        <v>Susi Sorglos</v>
      </c>
      <c r="B8" s="18">
        <f>März!AI8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0">
        <f>COUNTIF(C8:AF8,"U")+COUNTIF(C8:AF8,"RU")</f>
        <v>0</v>
      </c>
      <c r="AH8" s="84">
        <f>B8-COUNTIF(C8:AF8,"U")-(COUNTIF(C8:AF8,"RU"))</f>
        <v>0</v>
      </c>
    </row>
    <row r="9" spans="1:34">
      <c r="A9" s="17">
        <f>Januar!A9</f>
        <v>0</v>
      </c>
      <c r="B9" s="18">
        <f>März!AI9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70">
        <f>COUNTIF(C9:AF9,"U")+COUNTIF(C9:AF9,"RU")</f>
        <v>0</v>
      </c>
      <c r="AH9" s="84">
        <f>B9-COUNTIF(C9:AF9,"U")-(COUNTIF(C9:AF9,"RU"))</f>
        <v>0</v>
      </c>
    </row>
    <row r="10" spans="1:34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70"/>
      <c r="AH10" s="84"/>
    </row>
    <row r="11" spans="1:34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6"/>
      <c r="AH11" s="71"/>
    </row>
    <row r="12" spans="1:34">
      <c r="A12" s="17"/>
      <c r="B12" s="18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70"/>
      <c r="AH12" s="70"/>
    </row>
    <row r="13" spans="1:34">
      <c r="A13" s="17">
        <f>Januar!A13</f>
        <v>0</v>
      </c>
      <c r="B13" s="18">
        <f>März!AI13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70">
        <f t="shared" ref="AG13:AG18" si="1">COUNTIF(C13:AF13,"U")+COUNTIF(C13:AF13,"RU")</f>
        <v>0</v>
      </c>
      <c r="AH13" s="84">
        <f t="shared" ref="AH13:AH18" si="2">B13-COUNTIF(C13:AF13,"U")-(COUNTIF(C13:AF13,"RU"))</f>
        <v>0</v>
      </c>
    </row>
    <row r="14" spans="1:34">
      <c r="A14" s="17">
        <f>Januar!A14</f>
        <v>0</v>
      </c>
      <c r="B14" s="18">
        <f>März!AI14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70">
        <f t="shared" si="1"/>
        <v>0</v>
      </c>
      <c r="AH14" s="84">
        <f t="shared" si="2"/>
        <v>0</v>
      </c>
    </row>
    <row r="15" spans="1:34">
      <c r="A15" s="17">
        <f>Januar!A15</f>
        <v>0</v>
      </c>
      <c r="B15" s="18">
        <f>März!AI15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70">
        <f t="shared" si="1"/>
        <v>0</v>
      </c>
      <c r="AH15" s="84">
        <f t="shared" si="2"/>
        <v>0</v>
      </c>
    </row>
    <row r="16" spans="1:34">
      <c r="A16" s="17">
        <f>Januar!A16</f>
        <v>0</v>
      </c>
      <c r="B16" s="18">
        <f>März!AI16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70">
        <f t="shared" si="1"/>
        <v>0</v>
      </c>
      <c r="AH16" s="84">
        <f t="shared" si="2"/>
        <v>0</v>
      </c>
    </row>
    <row r="17" spans="1:34">
      <c r="A17" s="17">
        <f>Januar!A17</f>
        <v>0</v>
      </c>
      <c r="B17" s="18">
        <f>März!AI17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70">
        <f t="shared" si="1"/>
        <v>0</v>
      </c>
      <c r="AH17" s="84">
        <f t="shared" si="2"/>
        <v>0</v>
      </c>
    </row>
    <row r="18" spans="1:34">
      <c r="A18" s="17">
        <f>Januar!A18</f>
        <v>0</v>
      </c>
      <c r="B18" s="18">
        <f>März!AI18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70">
        <f t="shared" si="1"/>
        <v>0</v>
      </c>
      <c r="AH18" s="84">
        <f t="shared" si="2"/>
        <v>0</v>
      </c>
    </row>
    <row r="19" spans="1:34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70"/>
      <c r="AH19" s="84"/>
    </row>
    <row r="20" spans="1:34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6"/>
      <c r="AH20" s="26"/>
    </row>
    <row r="21" spans="1:34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68"/>
      <c r="AH21" s="69"/>
    </row>
    <row r="22" spans="1:34">
      <c r="A22" s="17">
        <f>Januar!A22</f>
        <v>0</v>
      </c>
      <c r="B22" s="18">
        <f>März!AI22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70">
        <f t="shared" ref="AG22:AG37" si="3">COUNTIF(C22:AF22,"U")+COUNTIF(C22:AF22,"RU")</f>
        <v>0</v>
      </c>
      <c r="AH22" s="70">
        <f>B22-COUNTIF(C22:AF22,"U")-(COUNTIF(C22:AF22,"RU"))</f>
        <v>0</v>
      </c>
    </row>
    <row r="23" spans="1:34">
      <c r="A23" s="17">
        <f>Januar!A23</f>
        <v>0</v>
      </c>
      <c r="B23" s="18">
        <f>März!AI23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70">
        <f t="shared" si="3"/>
        <v>0</v>
      </c>
      <c r="AH23" s="84">
        <f>B23-COUNTIF(C23:AF23,"U")-(COUNTIF(C23:AF23,"RU"))</f>
        <v>0</v>
      </c>
    </row>
    <row r="24" spans="1:34">
      <c r="A24" s="17">
        <f>Januar!A24</f>
        <v>0</v>
      </c>
      <c r="B24" s="18">
        <f>März!AI24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70">
        <f t="shared" si="3"/>
        <v>0</v>
      </c>
      <c r="AH24" s="84">
        <f>B24-COUNTIF(C24:AF24,"U")-(COUNTIF(C24:AF24,"RU"))</f>
        <v>0</v>
      </c>
    </row>
    <row r="25" spans="1:34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70"/>
      <c r="AH25" s="84"/>
    </row>
    <row r="26" spans="1:34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6"/>
      <c r="AH26" s="71"/>
    </row>
    <row r="27" spans="1:34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70"/>
      <c r="AH27" s="84"/>
    </row>
    <row r="28" spans="1:34">
      <c r="A28" s="17">
        <f>Januar!A28</f>
        <v>0</v>
      </c>
      <c r="B28" s="18">
        <f>März!AI28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70">
        <f t="shared" si="3"/>
        <v>0</v>
      </c>
      <c r="AH28" s="84">
        <f t="shared" ref="AH28:AH37" si="4">B28-COUNTIF(C28:AF28,"U")-(COUNTIF(C28:AF28,"RU"))</f>
        <v>0</v>
      </c>
    </row>
    <row r="29" spans="1:34">
      <c r="A29" s="17">
        <f>Januar!A29</f>
        <v>0</v>
      </c>
      <c r="B29" s="18">
        <f>März!AI29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70">
        <f t="shared" si="3"/>
        <v>0</v>
      </c>
      <c r="AH29" s="84">
        <f t="shared" si="4"/>
        <v>0</v>
      </c>
    </row>
    <row r="30" spans="1:34">
      <c r="A30" s="17">
        <f>Januar!A30</f>
        <v>0</v>
      </c>
      <c r="B30" s="18">
        <f>März!AI30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70">
        <f t="shared" si="3"/>
        <v>0</v>
      </c>
      <c r="AH30" s="84">
        <f t="shared" si="4"/>
        <v>0</v>
      </c>
    </row>
    <row r="31" spans="1:34">
      <c r="A31" s="17">
        <f>Januar!A31</f>
        <v>0</v>
      </c>
      <c r="B31" s="18">
        <f>März!AI31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70">
        <f t="shared" si="3"/>
        <v>0</v>
      </c>
      <c r="AH31" s="84">
        <f t="shared" si="4"/>
        <v>0</v>
      </c>
    </row>
    <row r="32" spans="1:34">
      <c r="A32" s="17">
        <f>Januar!A32</f>
        <v>0</v>
      </c>
      <c r="B32" s="18">
        <f>März!AI32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70">
        <f t="shared" si="3"/>
        <v>0</v>
      </c>
      <c r="AH32" s="84">
        <f t="shared" si="4"/>
        <v>0</v>
      </c>
    </row>
    <row r="33" spans="1:34">
      <c r="A33" s="17">
        <f>Januar!A33</f>
        <v>0</v>
      </c>
      <c r="B33" s="18">
        <f>März!AI33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70">
        <f t="shared" si="3"/>
        <v>0</v>
      </c>
      <c r="AH33" s="84">
        <f t="shared" si="4"/>
        <v>0</v>
      </c>
    </row>
    <row r="34" spans="1:34">
      <c r="A34" s="17">
        <f>Januar!A34</f>
        <v>0</v>
      </c>
      <c r="B34" s="18">
        <f>März!AI34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70">
        <f t="shared" si="3"/>
        <v>0</v>
      </c>
      <c r="AH34" s="84">
        <f t="shared" si="4"/>
        <v>0</v>
      </c>
    </row>
    <row r="35" spans="1:34">
      <c r="A35" s="17">
        <f>Januar!A35</f>
        <v>0</v>
      </c>
      <c r="B35" s="18">
        <f>März!AI35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70">
        <f t="shared" si="3"/>
        <v>0</v>
      </c>
      <c r="AH35" s="84">
        <f t="shared" si="4"/>
        <v>0</v>
      </c>
    </row>
    <row r="36" spans="1:34">
      <c r="A36" s="17">
        <f>Januar!A36</f>
        <v>0</v>
      </c>
      <c r="B36" s="18">
        <f>März!AI36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70">
        <f t="shared" si="3"/>
        <v>0</v>
      </c>
      <c r="AH36" s="84">
        <f t="shared" si="4"/>
        <v>0</v>
      </c>
    </row>
    <row r="37" spans="1:34">
      <c r="A37" s="17">
        <f>Januar!A37</f>
        <v>0</v>
      </c>
      <c r="B37" s="18">
        <f>März!AI37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70">
        <f t="shared" si="3"/>
        <v>0</v>
      </c>
      <c r="AH37" s="84">
        <f t="shared" si="4"/>
        <v>0</v>
      </c>
    </row>
  </sheetData>
  <dataConsolidate/>
  <phoneticPr fontId="0" type="noConversion"/>
  <conditionalFormatting sqref="C4:AF4">
    <cfRule type="expression" dxfId="35" priority="1" stopIfTrue="1">
      <formula>WEEKDAY(C$4,2)=6</formula>
    </cfRule>
    <cfRule type="expression" dxfId="34" priority="2" stopIfTrue="1">
      <formula>WEEKDAY(C$4,2)=7</formula>
    </cfRule>
  </conditionalFormatting>
  <conditionalFormatting sqref="C6:AF10 C12:AF19 C21:AF25 C27:AF37">
    <cfRule type="expression" dxfId="33" priority="3" stopIfTrue="1">
      <formula>WEEKDAY(C$4,2)=6</formula>
    </cfRule>
    <cfRule type="expression" dxfId="32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AI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20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 t="s">
        <v>3</v>
      </c>
      <c r="AI3" s="3" t="s">
        <v>11</v>
      </c>
    </row>
    <row r="4" spans="1:35">
      <c r="A4" s="22"/>
      <c r="B4" s="20">
        <f>$A$1</f>
        <v>2015</v>
      </c>
      <c r="C4" s="65">
        <f t="shared" ref="C4:AG4" si="0">DATE($A$1,5,C3)</f>
        <v>42125</v>
      </c>
      <c r="D4" s="65">
        <f t="shared" si="0"/>
        <v>42126</v>
      </c>
      <c r="E4" s="65">
        <f t="shared" si="0"/>
        <v>42127</v>
      </c>
      <c r="F4" s="65">
        <f t="shared" si="0"/>
        <v>42128</v>
      </c>
      <c r="G4" s="65">
        <f t="shared" si="0"/>
        <v>42129</v>
      </c>
      <c r="H4" s="65">
        <f t="shared" si="0"/>
        <v>42130</v>
      </c>
      <c r="I4" s="65">
        <f t="shared" si="0"/>
        <v>42131</v>
      </c>
      <c r="J4" s="65">
        <f t="shared" si="0"/>
        <v>42132</v>
      </c>
      <c r="K4" s="65">
        <f t="shared" si="0"/>
        <v>42133</v>
      </c>
      <c r="L4" s="65">
        <f t="shared" si="0"/>
        <v>42134</v>
      </c>
      <c r="M4" s="65">
        <f t="shared" si="0"/>
        <v>42135</v>
      </c>
      <c r="N4" s="65">
        <f t="shared" si="0"/>
        <v>42136</v>
      </c>
      <c r="O4" s="65">
        <f t="shared" si="0"/>
        <v>42137</v>
      </c>
      <c r="P4" s="65">
        <f t="shared" si="0"/>
        <v>42138</v>
      </c>
      <c r="Q4" s="65">
        <f t="shared" si="0"/>
        <v>42139</v>
      </c>
      <c r="R4" s="65">
        <f t="shared" si="0"/>
        <v>42140</v>
      </c>
      <c r="S4" s="65">
        <f t="shared" si="0"/>
        <v>42141</v>
      </c>
      <c r="T4" s="65">
        <f t="shared" si="0"/>
        <v>42142</v>
      </c>
      <c r="U4" s="65">
        <f t="shared" si="0"/>
        <v>42143</v>
      </c>
      <c r="V4" s="65">
        <f t="shared" si="0"/>
        <v>42144</v>
      </c>
      <c r="W4" s="65">
        <f t="shared" si="0"/>
        <v>42145</v>
      </c>
      <c r="X4" s="65">
        <f t="shared" si="0"/>
        <v>42146</v>
      </c>
      <c r="Y4" s="65">
        <f t="shared" si="0"/>
        <v>42147</v>
      </c>
      <c r="Z4" s="65">
        <f t="shared" si="0"/>
        <v>42148</v>
      </c>
      <c r="AA4" s="65">
        <f t="shared" si="0"/>
        <v>42149</v>
      </c>
      <c r="AB4" s="65">
        <f t="shared" si="0"/>
        <v>42150</v>
      </c>
      <c r="AC4" s="65">
        <f t="shared" si="0"/>
        <v>42151</v>
      </c>
      <c r="AD4" s="65">
        <f t="shared" si="0"/>
        <v>42152</v>
      </c>
      <c r="AE4" s="65">
        <f t="shared" si="0"/>
        <v>42153</v>
      </c>
      <c r="AF4" s="65">
        <f t="shared" si="0"/>
        <v>42154</v>
      </c>
      <c r="AG4" s="65">
        <f t="shared" si="0"/>
        <v>42155</v>
      </c>
      <c r="AH4" s="4" t="s">
        <v>4</v>
      </c>
      <c r="AI4" s="4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88"/>
      <c r="AI6" s="70"/>
    </row>
    <row r="7" spans="1:35">
      <c r="A7" s="17" t="str">
        <f>Januar!A7</f>
        <v>Max Mustermann</v>
      </c>
      <c r="B7" s="18">
        <f>April!AH7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70">
        <f>COUNTIF(C7:AG7,"U")+COUNTIF(C7:AG7,"RU")</f>
        <v>0</v>
      </c>
      <c r="AI7" s="84">
        <f>B7-COUNTIF(C7:AG7,"U")-(COUNTIF(C7:AG7,"RU"))</f>
        <v>28</v>
      </c>
    </row>
    <row r="8" spans="1:35">
      <c r="A8" s="17" t="str">
        <f>Januar!A8</f>
        <v>Susi Sorglos</v>
      </c>
      <c r="B8" s="18">
        <f>April!AH8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70">
        <f>COUNTIF(C8:AG8,"U")+COUNTIF(C8:AG8,"RU")</f>
        <v>0</v>
      </c>
      <c r="AI8" s="84">
        <f>B8-COUNTIF(C8:AG8,"U")-(COUNTIF(C8:AG8,"RU"))</f>
        <v>0</v>
      </c>
    </row>
    <row r="9" spans="1:35">
      <c r="A9" s="17">
        <f>Januar!A9</f>
        <v>0</v>
      </c>
      <c r="B9" s="18">
        <f>April!AH9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0">
        <f>COUNTIF(C9:AG9,"U")+COUNTIF(C9:AG9,"RU")</f>
        <v>0</v>
      </c>
      <c r="AI9" s="84">
        <f>B9-COUNTIF(C9:AG9,"U")-(COUNTIF(C9:AG9,"RU"))</f>
        <v>0</v>
      </c>
    </row>
    <row r="10" spans="1:35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70"/>
      <c r="AI10" s="84"/>
    </row>
    <row r="11" spans="1:35">
      <c r="A11" s="25" t="str">
        <f>Januar!A11</f>
        <v>Team 2</v>
      </c>
      <c r="B11" s="30"/>
      <c r="C11" s="9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70"/>
      <c r="AI12" s="70"/>
    </row>
    <row r="13" spans="1:35">
      <c r="A13" s="17">
        <f>Januar!A13</f>
        <v>0</v>
      </c>
      <c r="B13" s="18">
        <f>April!AH13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0">
        <f t="shared" ref="AH13:AH18" si="1">COUNTIF(C13:AG13,"U")+COUNTIF(C13:AG13,"RU")</f>
        <v>0</v>
      </c>
      <c r="AI13" s="84">
        <f t="shared" ref="AI13:AI18" si="2">B13-COUNTIF(C13:AG13,"U")-(COUNTIF(C13:AG13,"RU"))</f>
        <v>0</v>
      </c>
    </row>
    <row r="14" spans="1:35">
      <c r="A14" s="17">
        <f>Januar!A14</f>
        <v>0</v>
      </c>
      <c r="B14" s="18">
        <f>April!AH14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0">
        <f t="shared" si="1"/>
        <v>0</v>
      </c>
      <c r="AI14" s="84">
        <f t="shared" si="2"/>
        <v>0</v>
      </c>
    </row>
    <row r="15" spans="1:35">
      <c r="A15" s="17">
        <f>Januar!A15</f>
        <v>0</v>
      </c>
      <c r="B15" s="18">
        <f>April!AH15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70">
        <f t="shared" si="1"/>
        <v>0</v>
      </c>
      <c r="AI15" s="84">
        <f t="shared" si="2"/>
        <v>0</v>
      </c>
    </row>
    <row r="16" spans="1:35">
      <c r="A16" s="17">
        <f>Januar!A16</f>
        <v>0</v>
      </c>
      <c r="B16" s="18">
        <f>April!AH16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70">
        <f t="shared" si="1"/>
        <v>0</v>
      </c>
      <c r="AI16" s="84">
        <f t="shared" si="2"/>
        <v>0</v>
      </c>
    </row>
    <row r="17" spans="1:35">
      <c r="A17" s="17">
        <f>Januar!A17</f>
        <v>0</v>
      </c>
      <c r="B17" s="18">
        <f>April!AH17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70">
        <f t="shared" si="1"/>
        <v>0</v>
      </c>
      <c r="AI17" s="84">
        <f t="shared" si="2"/>
        <v>0</v>
      </c>
    </row>
    <row r="18" spans="1:35">
      <c r="A18" s="17">
        <f>Januar!A18</f>
        <v>0</v>
      </c>
      <c r="B18" s="18">
        <f>April!AH18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70">
        <f t="shared" si="1"/>
        <v>0</v>
      </c>
      <c r="AI18" s="84">
        <f t="shared" si="2"/>
        <v>0</v>
      </c>
    </row>
    <row r="19" spans="1:35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70"/>
      <c r="AI19" s="84"/>
    </row>
    <row r="20" spans="1:35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</row>
    <row r="21" spans="1:35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69"/>
    </row>
    <row r="22" spans="1:35">
      <c r="A22" s="17">
        <f>Januar!A22</f>
        <v>0</v>
      </c>
      <c r="B22" s="18">
        <f>April!AH22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70">
        <f t="shared" ref="AH22:AH37" si="3">COUNTIF(C22:AG22,"U")+COUNTIF(C22:AG22,"RU")</f>
        <v>0</v>
      </c>
      <c r="AI22" s="70">
        <f>B22-COUNTIF(C22:AG22,"U")-(COUNTIF(C22:AG22,"RU"))</f>
        <v>0</v>
      </c>
    </row>
    <row r="23" spans="1:35">
      <c r="A23" s="17">
        <f>Januar!A23</f>
        <v>0</v>
      </c>
      <c r="B23" s="18">
        <f>April!AH23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70">
        <f t="shared" si="3"/>
        <v>0</v>
      </c>
      <c r="AI23" s="84">
        <f>B23-COUNTIF(C23:AG23,"U")-(COUNTIF(C23:AG23,"RU"))</f>
        <v>0</v>
      </c>
    </row>
    <row r="24" spans="1:35">
      <c r="A24" s="17">
        <f>Januar!A24</f>
        <v>0</v>
      </c>
      <c r="B24" s="18">
        <f>April!AH24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70">
        <f t="shared" si="3"/>
        <v>0</v>
      </c>
      <c r="AI24" s="84">
        <f>B24-COUNTIF(C24:AG24,"U")-(COUNTIF(C24:AG24,"RU"))</f>
        <v>0</v>
      </c>
    </row>
    <row r="25" spans="1:35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70"/>
      <c r="AI25" s="84"/>
    </row>
    <row r="26" spans="1:35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</row>
    <row r="27" spans="1:35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70"/>
      <c r="AI27" s="84"/>
    </row>
    <row r="28" spans="1:35">
      <c r="A28" s="17">
        <f>Januar!A28</f>
        <v>0</v>
      </c>
      <c r="B28" s="18">
        <f>April!AH28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70">
        <f t="shared" si="3"/>
        <v>0</v>
      </c>
      <c r="AI28" s="84">
        <f t="shared" ref="AI28:AI37" si="4">B28-COUNTIF(C28:AG28,"U")-(COUNTIF(C28:AG28,"RU"))</f>
        <v>0</v>
      </c>
    </row>
    <row r="29" spans="1:35">
      <c r="A29" s="17">
        <f>Januar!A29</f>
        <v>0</v>
      </c>
      <c r="B29" s="18">
        <f>April!AH29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0">
        <f t="shared" si="3"/>
        <v>0</v>
      </c>
      <c r="AI29" s="84">
        <f t="shared" si="4"/>
        <v>0</v>
      </c>
    </row>
    <row r="30" spans="1:35">
      <c r="A30" s="17">
        <f>Januar!A30</f>
        <v>0</v>
      </c>
      <c r="B30" s="18">
        <f>April!AH30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70">
        <f t="shared" si="3"/>
        <v>0</v>
      </c>
      <c r="AI30" s="84">
        <f t="shared" si="4"/>
        <v>0</v>
      </c>
    </row>
    <row r="31" spans="1:35">
      <c r="A31" s="17">
        <f>Januar!A31</f>
        <v>0</v>
      </c>
      <c r="B31" s="18">
        <f>April!AH31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0">
        <f t="shared" si="3"/>
        <v>0</v>
      </c>
      <c r="AI31" s="84">
        <f t="shared" si="4"/>
        <v>0</v>
      </c>
    </row>
    <row r="32" spans="1:35">
      <c r="A32" s="17">
        <f>Januar!A32</f>
        <v>0</v>
      </c>
      <c r="B32" s="18">
        <f>April!AH32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70">
        <f t="shared" si="3"/>
        <v>0</v>
      </c>
      <c r="AI32" s="84">
        <f t="shared" si="4"/>
        <v>0</v>
      </c>
    </row>
    <row r="33" spans="1:35">
      <c r="A33" s="17">
        <f>Januar!A33</f>
        <v>0</v>
      </c>
      <c r="B33" s="18">
        <f>April!AH33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1">
        <f t="shared" si="3"/>
        <v>0</v>
      </c>
      <c r="AI33" s="84">
        <f t="shared" si="4"/>
        <v>0</v>
      </c>
    </row>
    <row r="34" spans="1:35">
      <c r="A34" s="17">
        <f>Januar!A34</f>
        <v>0</v>
      </c>
      <c r="B34" s="18">
        <f>April!AH34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1">
        <f t="shared" si="3"/>
        <v>0</v>
      </c>
      <c r="AI34" s="84">
        <f t="shared" si="4"/>
        <v>0</v>
      </c>
    </row>
    <row r="35" spans="1:35">
      <c r="A35" s="17">
        <f>Januar!A35</f>
        <v>0</v>
      </c>
      <c r="B35" s="18">
        <f>April!AH35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1">
        <f t="shared" si="3"/>
        <v>0</v>
      </c>
      <c r="AI35" s="84">
        <f t="shared" si="4"/>
        <v>0</v>
      </c>
    </row>
    <row r="36" spans="1:35">
      <c r="A36" s="17">
        <f>Januar!A36</f>
        <v>0</v>
      </c>
      <c r="B36" s="18">
        <f>April!AH36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1">
        <f t="shared" si="3"/>
        <v>0</v>
      </c>
      <c r="AI36" s="84">
        <f t="shared" si="4"/>
        <v>0</v>
      </c>
    </row>
    <row r="37" spans="1:35">
      <c r="A37" s="17">
        <f>Januar!A37</f>
        <v>0</v>
      </c>
      <c r="B37" s="18">
        <f>April!AH37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1">
        <f t="shared" si="3"/>
        <v>0</v>
      </c>
      <c r="AI37" s="84">
        <f t="shared" si="4"/>
        <v>0</v>
      </c>
    </row>
  </sheetData>
  <dataConsolidate/>
  <phoneticPr fontId="0" type="noConversion"/>
  <conditionalFormatting sqref="C4:AG4">
    <cfRule type="expression" dxfId="31" priority="1" stopIfTrue="1">
      <formula>WEEKDAY(C$4,2)=6</formula>
    </cfRule>
    <cfRule type="expression" dxfId="30" priority="2" stopIfTrue="1">
      <formula>WEEKDAY(C$4,2)=7</formula>
    </cfRule>
  </conditionalFormatting>
  <conditionalFormatting sqref="C6:AG10 C12:AG19 C21:AG25 C27:AG37">
    <cfRule type="expression" dxfId="29" priority="3" stopIfTrue="1">
      <formula>WEEKDAY(C$4,2)=6</formula>
    </cfRule>
    <cfRule type="expression" dxfId="28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AH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2" width="3.6640625" style="12" customWidth="1"/>
    <col min="33" max="34" width="10.6640625" style="11" customWidth="1"/>
    <col min="35" max="16384" width="11.5" style="6"/>
  </cols>
  <sheetData>
    <row r="1" spans="1:34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6"/>
    </row>
    <row r="2" spans="1:34" ht="20" customHeight="1">
      <c r="A2" s="23" t="s">
        <v>21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16"/>
    </row>
    <row r="3" spans="1:34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 t="s">
        <v>3</v>
      </c>
      <c r="AH3" s="3" t="s">
        <v>11</v>
      </c>
    </row>
    <row r="4" spans="1:34">
      <c r="A4" s="22"/>
      <c r="B4" s="20">
        <f>$A$1</f>
        <v>2015</v>
      </c>
      <c r="C4" s="65">
        <f t="shared" ref="C4:AF4" si="0">DATE($A$1,6,C3)</f>
        <v>42156</v>
      </c>
      <c r="D4" s="65">
        <f t="shared" si="0"/>
        <v>42157</v>
      </c>
      <c r="E4" s="65">
        <f t="shared" si="0"/>
        <v>42158</v>
      </c>
      <c r="F4" s="65">
        <f t="shared" si="0"/>
        <v>42159</v>
      </c>
      <c r="G4" s="65">
        <f t="shared" si="0"/>
        <v>42160</v>
      </c>
      <c r="H4" s="65">
        <f t="shared" si="0"/>
        <v>42161</v>
      </c>
      <c r="I4" s="65">
        <f t="shared" si="0"/>
        <v>42162</v>
      </c>
      <c r="J4" s="65">
        <f t="shared" si="0"/>
        <v>42163</v>
      </c>
      <c r="K4" s="65">
        <f t="shared" si="0"/>
        <v>42164</v>
      </c>
      <c r="L4" s="65">
        <f t="shared" si="0"/>
        <v>42165</v>
      </c>
      <c r="M4" s="65">
        <f t="shared" si="0"/>
        <v>42166</v>
      </c>
      <c r="N4" s="65">
        <f t="shared" si="0"/>
        <v>42167</v>
      </c>
      <c r="O4" s="65">
        <f t="shared" si="0"/>
        <v>42168</v>
      </c>
      <c r="P4" s="65">
        <f t="shared" si="0"/>
        <v>42169</v>
      </c>
      <c r="Q4" s="65">
        <f t="shared" si="0"/>
        <v>42170</v>
      </c>
      <c r="R4" s="65">
        <f t="shared" si="0"/>
        <v>42171</v>
      </c>
      <c r="S4" s="65">
        <f t="shared" si="0"/>
        <v>42172</v>
      </c>
      <c r="T4" s="65">
        <f t="shared" si="0"/>
        <v>42173</v>
      </c>
      <c r="U4" s="65">
        <f t="shared" si="0"/>
        <v>42174</v>
      </c>
      <c r="V4" s="65">
        <f t="shared" si="0"/>
        <v>42175</v>
      </c>
      <c r="W4" s="65">
        <f t="shared" si="0"/>
        <v>42176</v>
      </c>
      <c r="X4" s="65">
        <f t="shared" si="0"/>
        <v>42177</v>
      </c>
      <c r="Y4" s="65">
        <f t="shared" si="0"/>
        <v>42178</v>
      </c>
      <c r="Z4" s="65">
        <f t="shared" si="0"/>
        <v>42179</v>
      </c>
      <c r="AA4" s="65">
        <f t="shared" si="0"/>
        <v>42180</v>
      </c>
      <c r="AB4" s="65">
        <f t="shared" si="0"/>
        <v>42181</v>
      </c>
      <c r="AC4" s="65">
        <f t="shared" si="0"/>
        <v>42182</v>
      </c>
      <c r="AD4" s="65">
        <f t="shared" si="0"/>
        <v>42183</v>
      </c>
      <c r="AE4" s="65">
        <f t="shared" si="0"/>
        <v>42184</v>
      </c>
      <c r="AF4" s="65">
        <f t="shared" si="0"/>
        <v>42185</v>
      </c>
      <c r="AG4" s="4" t="s">
        <v>4</v>
      </c>
      <c r="AH4" s="4">
        <f>$A$1</f>
        <v>2015</v>
      </c>
    </row>
    <row r="5" spans="1:34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35"/>
      <c r="AH5" s="26"/>
    </row>
    <row r="6" spans="1:34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88"/>
      <c r="AH6" s="70"/>
    </row>
    <row r="7" spans="1:34">
      <c r="A7" s="17" t="str">
        <f>Januar!A7</f>
        <v>Max Mustermann</v>
      </c>
      <c r="B7" s="18">
        <f>Mai!AI7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70">
        <f>COUNTIF(C7:AF7,"U")+COUNTIF(C7:AF7,"RU")</f>
        <v>0</v>
      </c>
      <c r="AH7" s="84">
        <f>B7-COUNTIF(C7:AF7,"U")-(COUNTIF(C7:AF7,"RU"))</f>
        <v>28</v>
      </c>
    </row>
    <row r="8" spans="1:34">
      <c r="A8" s="17" t="str">
        <f>Januar!A8</f>
        <v>Susi Sorglos</v>
      </c>
      <c r="B8" s="18">
        <f>Mai!AI8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0">
        <f>COUNTIF(C8:AF8,"U")+COUNTIF(C8:AF8,"RU")</f>
        <v>0</v>
      </c>
      <c r="AH8" s="84">
        <f>B8-COUNTIF(C8:AF8,"U")-(COUNTIF(C8:AF8,"RU"))</f>
        <v>0</v>
      </c>
    </row>
    <row r="9" spans="1:34">
      <c r="A9" s="17">
        <f>Januar!A9</f>
        <v>0</v>
      </c>
      <c r="B9" s="18">
        <f>Mai!AI9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70">
        <f>COUNTIF(C9:AF9,"U")+COUNTIF(C9:AF9,"RU")</f>
        <v>0</v>
      </c>
      <c r="AH9" s="84">
        <f>B9-COUNTIF(C9:AF9,"U")-(COUNTIF(C9:AF9,"RU"))</f>
        <v>0</v>
      </c>
    </row>
    <row r="10" spans="1:34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84"/>
      <c r="AH10" s="70"/>
    </row>
    <row r="11" spans="1:34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6"/>
      <c r="AH11" s="26"/>
    </row>
    <row r="12" spans="1:34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70"/>
      <c r="AH12" s="70"/>
    </row>
    <row r="13" spans="1:34">
      <c r="A13" s="17">
        <f>Januar!A13</f>
        <v>0</v>
      </c>
      <c r="B13" s="18">
        <f>Mai!AI13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70">
        <f t="shared" ref="AG13:AG18" si="1">COUNTIF(C13:AF13,"U")+COUNTIF(C13:AF13,"RU")</f>
        <v>0</v>
      </c>
      <c r="AH13" s="84">
        <f t="shared" ref="AH13:AH18" si="2">B13-COUNTIF(C13:AF13,"U")-(COUNTIF(C13:AF13,"RU"))</f>
        <v>0</v>
      </c>
    </row>
    <row r="14" spans="1:34">
      <c r="A14" s="17">
        <f>Januar!A14</f>
        <v>0</v>
      </c>
      <c r="B14" s="18">
        <f>Mai!AI14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70">
        <f t="shared" si="1"/>
        <v>0</v>
      </c>
      <c r="AH14" s="84">
        <f t="shared" si="2"/>
        <v>0</v>
      </c>
    </row>
    <row r="15" spans="1:34">
      <c r="A15" s="17">
        <f>Januar!A15</f>
        <v>0</v>
      </c>
      <c r="B15" s="18">
        <f>Mai!AI15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70">
        <f t="shared" si="1"/>
        <v>0</v>
      </c>
      <c r="AH15" s="84">
        <f t="shared" si="2"/>
        <v>0</v>
      </c>
    </row>
    <row r="16" spans="1:34">
      <c r="A16" s="17">
        <f>Januar!A16</f>
        <v>0</v>
      </c>
      <c r="B16" s="18">
        <f>Mai!AI16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70">
        <f t="shared" si="1"/>
        <v>0</v>
      </c>
      <c r="AH16" s="84">
        <f t="shared" si="2"/>
        <v>0</v>
      </c>
    </row>
    <row r="17" spans="1:34">
      <c r="A17" s="17">
        <f>Januar!A17</f>
        <v>0</v>
      </c>
      <c r="B17" s="18">
        <f>Mai!AI17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70">
        <f t="shared" si="1"/>
        <v>0</v>
      </c>
      <c r="AH17" s="84">
        <f t="shared" si="2"/>
        <v>0</v>
      </c>
    </row>
    <row r="18" spans="1:34">
      <c r="A18" s="17">
        <f>Januar!A18</f>
        <v>0</v>
      </c>
      <c r="B18" s="18">
        <f>Mai!AI18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70">
        <f t="shared" si="1"/>
        <v>0</v>
      </c>
      <c r="AH18" s="84">
        <f t="shared" si="2"/>
        <v>0</v>
      </c>
    </row>
    <row r="19" spans="1:34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70"/>
      <c r="AH19" s="84"/>
    </row>
    <row r="20" spans="1:34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6"/>
      <c r="AH20" s="26"/>
    </row>
    <row r="21" spans="1:34">
      <c r="A21" s="17"/>
      <c r="B21" s="1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68"/>
      <c r="AH21" s="69"/>
    </row>
    <row r="22" spans="1:34">
      <c r="A22" s="17">
        <f>Januar!A22</f>
        <v>0</v>
      </c>
      <c r="B22" s="18">
        <f>Mai!AI22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70">
        <f>COUNTIF(C22:AF22,"U")+COUNTIF(C22:AF22,"RU")</f>
        <v>0</v>
      </c>
      <c r="AH22" s="70">
        <f t="shared" ref="AH22:AH37" si="3">B22-COUNTIF(C22:AF22,"U")-(COUNTIF(C22:AF22,"RU"))</f>
        <v>0</v>
      </c>
    </row>
    <row r="23" spans="1:34">
      <c r="A23" s="17">
        <f>Januar!A23</f>
        <v>0</v>
      </c>
      <c r="B23" s="18">
        <f>Mai!AI23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70">
        <f>COUNTIF(C23:AF23,"U")+COUNTIF(C23:AF23,"RU")</f>
        <v>0</v>
      </c>
      <c r="AH23" s="84">
        <f t="shared" si="3"/>
        <v>0</v>
      </c>
    </row>
    <row r="24" spans="1:34">
      <c r="A24" s="17">
        <f>Januar!A24</f>
        <v>0</v>
      </c>
      <c r="B24" s="18">
        <f>Mai!AI24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70">
        <f>COUNTIF(C24:AF24,"U")+COUNTIF(C24:AF24,"RU")</f>
        <v>0</v>
      </c>
      <c r="AH24" s="84">
        <f t="shared" si="3"/>
        <v>0</v>
      </c>
    </row>
    <row r="25" spans="1:34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70"/>
      <c r="AH25" s="84"/>
    </row>
    <row r="26" spans="1:34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6"/>
      <c r="AH26" s="71"/>
    </row>
    <row r="27" spans="1:34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70"/>
      <c r="AH27" s="84"/>
    </row>
    <row r="28" spans="1:34">
      <c r="A28" s="17">
        <f>Januar!A28</f>
        <v>0</v>
      </c>
      <c r="B28" s="18">
        <f>Mai!AI28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70">
        <f t="shared" ref="AG28:AG37" si="4">COUNTIF(C28:AF28,"U")+COUNTIF(C28:AF28,"RU")</f>
        <v>0</v>
      </c>
      <c r="AH28" s="84">
        <f t="shared" si="3"/>
        <v>0</v>
      </c>
    </row>
    <row r="29" spans="1:34">
      <c r="A29" s="17">
        <f>Januar!A29</f>
        <v>0</v>
      </c>
      <c r="B29" s="18">
        <f>Mai!AI29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70">
        <f t="shared" si="4"/>
        <v>0</v>
      </c>
      <c r="AH29" s="84">
        <f t="shared" si="3"/>
        <v>0</v>
      </c>
    </row>
    <row r="30" spans="1:34">
      <c r="A30" s="17">
        <f>Januar!A30</f>
        <v>0</v>
      </c>
      <c r="B30" s="18">
        <f>Mai!AI30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70">
        <f t="shared" si="4"/>
        <v>0</v>
      </c>
      <c r="AH30" s="84">
        <f t="shared" si="3"/>
        <v>0</v>
      </c>
    </row>
    <row r="31" spans="1:34">
      <c r="A31" s="17">
        <f>Januar!A31</f>
        <v>0</v>
      </c>
      <c r="B31" s="18">
        <f>Mai!AI31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70">
        <f t="shared" si="4"/>
        <v>0</v>
      </c>
      <c r="AH31" s="84">
        <f t="shared" si="3"/>
        <v>0</v>
      </c>
    </row>
    <row r="32" spans="1:34">
      <c r="A32" s="17">
        <f>Januar!A32</f>
        <v>0</v>
      </c>
      <c r="B32" s="18">
        <f>Mai!AI32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70">
        <f t="shared" si="4"/>
        <v>0</v>
      </c>
      <c r="AH32" s="84">
        <f t="shared" si="3"/>
        <v>0</v>
      </c>
    </row>
    <row r="33" spans="1:34">
      <c r="A33" s="17">
        <f>Januar!A33</f>
        <v>0</v>
      </c>
      <c r="B33" s="18">
        <f>Mai!AI33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70">
        <f t="shared" si="4"/>
        <v>0</v>
      </c>
      <c r="AH33" s="84">
        <f t="shared" si="3"/>
        <v>0</v>
      </c>
    </row>
    <row r="34" spans="1:34">
      <c r="A34" s="17">
        <f>Januar!A34</f>
        <v>0</v>
      </c>
      <c r="B34" s="18">
        <f>Mai!AI34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70">
        <f t="shared" si="4"/>
        <v>0</v>
      </c>
      <c r="AH34" s="84">
        <f t="shared" si="3"/>
        <v>0</v>
      </c>
    </row>
    <row r="35" spans="1:34">
      <c r="A35" s="17">
        <f>Januar!A35</f>
        <v>0</v>
      </c>
      <c r="B35" s="18">
        <f>Mai!AI35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70">
        <f t="shared" si="4"/>
        <v>0</v>
      </c>
      <c r="AH35" s="84">
        <f t="shared" si="3"/>
        <v>0</v>
      </c>
    </row>
    <row r="36" spans="1:34">
      <c r="A36" s="17">
        <f>Januar!A36</f>
        <v>0</v>
      </c>
      <c r="B36" s="18">
        <f>Mai!AI36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70">
        <f t="shared" si="4"/>
        <v>0</v>
      </c>
      <c r="AH36" s="84">
        <f t="shared" si="3"/>
        <v>0</v>
      </c>
    </row>
    <row r="37" spans="1:34">
      <c r="A37" s="17">
        <f>Januar!A37</f>
        <v>0</v>
      </c>
      <c r="B37" s="18">
        <f>Mai!AI37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70">
        <f t="shared" si="4"/>
        <v>0</v>
      </c>
      <c r="AH37" s="84">
        <f t="shared" si="3"/>
        <v>0</v>
      </c>
    </row>
  </sheetData>
  <dataConsolidate/>
  <phoneticPr fontId="0" type="noConversion"/>
  <conditionalFormatting sqref="C4:AF4">
    <cfRule type="expression" dxfId="27" priority="1" stopIfTrue="1">
      <formula>WEEKDAY(C$4,2)=6</formula>
    </cfRule>
    <cfRule type="expression" dxfId="26" priority="2" stopIfTrue="1">
      <formula>WEEKDAY(C$4,2)=7</formula>
    </cfRule>
  </conditionalFormatting>
  <conditionalFormatting sqref="C6:AF10 C12:AF19 C21:AF25 C27:AF37">
    <cfRule type="expression" dxfId="25" priority="3" stopIfTrue="1">
      <formula>WEEKDAY(C$4,2)=6</formula>
    </cfRule>
    <cfRule type="expression" dxfId="24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AI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22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 t="s">
        <v>3</v>
      </c>
      <c r="AI3" s="3" t="s">
        <v>11</v>
      </c>
    </row>
    <row r="4" spans="1:35">
      <c r="A4" s="22"/>
      <c r="B4" s="20">
        <f>$A$1</f>
        <v>2015</v>
      </c>
      <c r="C4" s="65">
        <f t="shared" ref="C4:AG4" si="0">DATE($A$1,7,C3)</f>
        <v>42186</v>
      </c>
      <c r="D4" s="65">
        <f t="shared" si="0"/>
        <v>42187</v>
      </c>
      <c r="E4" s="65">
        <f t="shared" si="0"/>
        <v>42188</v>
      </c>
      <c r="F4" s="65">
        <f t="shared" si="0"/>
        <v>42189</v>
      </c>
      <c r="G4" s="65">
        <f t="shared" si="0"/>
        <v>42190</v>
      </c>
      <c r="H4" s="65">
        <f t="shared" si="0"/>
        <v>42191</v>
      </c>
      <c r="I4" s="65">
        <f t="shared" si="0"/>
        <v>42192</v>
      </c>
      <c r="J4" s="65">
        <f t="shared" si="0"/>
        <v>42193</v>
      </c>
      <c r="K4" s="65">
        <f t="shared" si="0"/>
        <v>42194</v>
      </c>
      <c r="L4" s="65">
        <f t="shared" si="0"/>
        <v>42195</v>
      </c>
      <c r="M4" s="65">
        <f t="shared" si="0"/>
        <v>42196</v>
      </c>
      <c r="N4" s="65">
        <f t="shared" si="0"/>
        <v>42197</v>
      </c>
      <c r="O4" s="65">
        <f t="shared" si="0"/>
        <v>42198</v>
      </c>
      <c r="P4" s="65">
        <f t="shared" si="0"/>
        <v>42199</v>
      </c>
      <c r="Q4" s="65">
        <f t="shared" si="0"/>
        <v>42200</v>
      </c>
      <c r="R4" s="65">
        <f t="shared" si="0"/>
        <v>42201</v>
      </c>
      <c r="S4" s="65">
        <f t="shared" si="0"/>
        <v>42202</v>
      </c>
      <c r="T4" s="65">
        <f t="shared" si="0"/>
        <v>42203</v>
      </c>
      <c r="U4" s="65">
        <f t="shared" si="0"/>
        <v>42204</v>
      </c>
      <c r="V4" s="65">
        <f t="shared" si="0"/>
        <v>42205</v>
      </c>
      <c r="W4" s="65">
        <f t="shared" si="0"/>
        <v>42206</v>
      </c>
      <c r="X4" s="65">
        <f t="shared" si="0"/>
        <v>42207</v>
      </c>
      <c r="Y4" s="65">
        <f t="shared" si="0"/>
        <v>42208</v>
      </c>
      <c r="Z4" s="65">
        <f t="shared" si="0"/>
        <v>42209</v>
      </c>
      <c r="AA4" s="65">
        <f t="shared" si="0"/>
        <v>42210</v>
      </c>
      <c r="AB4" s="65">
        <f t="shared" si="0"/>
        <v>42211</v>
      </c>
      <c r="AC4" s="65">
        <f t="shared" si="0"/>
        <v>42212</v>
      </c>
      <c r="AD4" s="65">
        <f t="shared" si="0"/>
        <v>42213</v>
      </c>
      <c r="AE4" s="65">
        <f t="shared" si="0"/>
        <v>42214</v>
      </c>
      <c r="AF4" s="65">
        <f t="shared" si="0"/>
        <v>42215</v>
      </c>
      <c r="AG4" s="65">
        <f t="shared" si="0"/>
        <v>42216</v>
      </c>
      <c r="AH4" s="4" t="s">
        <v>4</v>
      </c>
      <c r="AI4" s="4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88"/>
      <c r="AI6" s="70"/>
    </row>
    <row r="7" spans="1:35">
      <c r="A7" s="17" t="str">
        <f>Januar!A7</f>
        <v>Max Mustermann</v>
      </c>
      <c r="B7" s="18">
        <f>Juni!AH7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70">
        <f>COUNTIF(C7:AG7,"U")+COUNTIF(C7:AG7,"RU")</f>
        <v>0</v>
      </c>
      <c r="AI7" s="84">
        <f>B7-COUNTIF(C7:AG7,"U")-(COUNTIF(C7:AG7,"RU"))</f>
        <v>28</v>
      </c>
    </row>
    <row r="8" spans="1:35">
      <c r="A8" s="17" t="str">
        <f>Januar!A8</f>
        <v>Susi Sorglos</v>
      </c>
      <c r="B8" s="18">
        <f>Juni!AH8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70">
        <f>COUNTIF(C8:AG8,"U")+COUNTIF(C8:AG8,"RU")</f>
        <v>0</v>
      </c>
      <c r="AI8" s="84">
        <f>B8-COUNTIF(C8:AG8,"U")-(COUNTIF(C8:AG8,"RU"))</f>
        <v>0</v>
      </c>
    </row>
    <row r="9" spans="1:35">
      <c r="A9" s="17">
        <f>Januar!A9</f>
        <v>0</v>
      </c>
      <c r="B9" s="18">
        <f>Juni!AH9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0">
        <f>COUNTIF(C9:AG9,"U")+COUNTIF(C9:AG9,"RU")</f>
        <v>0</v>
      </c>
      <c r="AI9" s="84">
        <f>B9-COUNTIF(C9:AG9,"U")-(COUNTIF(C9:AG9,"RU"))</f>
        <v>0</v>
      </c>
    </row>
    <row r="10" spans="1:35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70"/>
      <c r="AI10" s="84"/>
    </row>
    <row r="11" spans="1:35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70"/>
      <c r="AI12" s="70"/>
    </row>
    <row r="13" spans="1:35">
      <c r="A13" s="17">
        <f>Januar!A13</f>
        <v>0</v>
      </c>
      <c r="B13" s="18">
        <f>Juni!AH13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0">
        <f t="shared" ref="AH13:AH18" si="1">COUNTIF(C13:AG13,"U")+COUNTIF(C13:AG13,"RU")</f>
        <v>0</v>
      </c>
      <c r="AI13" s="84">
        <f t="shared" ref="AI13:AI18" si="2">B13-COUNTIF(C13:AG13,"U")-(COUNTIF(C13:AG13,"RU"))</f>
        <v>0</v>
      </c>
    </row>
    <row r="14" spans="1:35">
      <c r="A14" s="17">
        <f>Januar!A14</f>
        <v>0</v>
      </c>
      <c r="B14" s="18">
        <f>Juni!AH14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0">
        <f t="shared" si="1"/>
        <v>0</v>
      </c>
      <c r="AI14" s="84">
        <f t="shared" si="2"/>
        <v>0</v>
      </c>
    </row>
    <row r="15" spans="1:35">
      <c r="A15" s="17">
        <f>Januar!A15</f>
        <v>0</v>
      </c>
      <c r="B15" s="18">
        <f>Juni!AH15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70">
        <f t="shared" si="1"/>
        <v>0</v>
      </c>
      <c r="AI15" s="84">
        <f t="shared" si="2"/>
        <v>0</v>
      </c>
    </row>
    <row r="16" spans="1:35">
      <c r="A16" s="17">
        <f>Januar!A16</f>
        <v>0</v>
      </c>
      <c r="B16" s="18">
        <f>Juni!AH16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70">
        <f t="shared" si="1"/>
        <v>0</v>
      </c>
      <c r="AI16" s="84">
        <f t="shared" si="2"/>
        <v>0</v>
      </c>
    </row>
    <row r="17" spans="1:35">
      <c r="A17" s="17">
        <f>Januar!A17</f>
        <v>0</v>
      </c>
      <c r="B17" s="18">
        <f>Juni!AH17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70">
        <f t="shared" si="1"/>
        <v>0</v>
      </c>
      <c r="AI17" s="84">
        <f t="shared" si="2"/>
        <v>0</v>
      </c>
    </row>
    <row r="18" spans="1:35">
      <c r="A18" s="17">
        <f>Januar!A18</f>
        <v>0</v>
      </c>
      <c r="B18" s="18">
        <f>Juni!AH18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70">
        <f t="shared" si="1"/>
        <v>0</v>
      </c>
      <c r="AI18" s="84">
        <f t="shared" si="2"/>
        <v>0</v>
      </c>
    </row>
    <row r="19" spans="1:35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70"/>
      <c r="AI19" s="84"/>
    </row>
    <row r="20" spans="1:35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</row>
    <row r="21" spans="1:35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69"/>
    </row>
    <row r="22" spans="1:35">
      <c r="A22" s="17">
        <f>Januar!A22</f>
        <v>0</v>
      </c>
      <c r="B22" s="18">
        <f>Juni!AH22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70">
        <f t="shared" ref="AH22:AH37" si="3">COUNTIF(C22:AG22,"U")+COUNTIF(C22:AG22,"RU")</f>
        <v>0</v>
      </c>
      <c r="AI22" s="70">
        <f>B22-COUNTIF(C22:AG22,"U")-(COUNTIF(C22:AG22,"RU"))</f>
        <v>0</v>
      </c>
    </row>
    <row r="23" spans="1:35">
      <c r="A23" s="17">
        <f>Januar!A23</f>
        <v>0</v>
      </c>
      <c r="B23" s="18">
        <f>Juni!AH23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70">
        <f t="shared" si="3"/>
        <v>0</v>
      </c>
      <c r="AI23" s="84">
        <f>B23-COUNTIF(C23:AG23,"U")-(COUNTIF(C23:AG23,"RU"))</f>
        <v>0</v>
      </c>
    </row>
    <row r="24" spans="1:35">
      <c r="A24" s="17">
        <f>Januar!A24</f>
        <v>0</v>
      </c>
      <c r="B24" s="18">
        <f>Juni!AH24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70">
        <f t="shared" si="3"/>
        <v>0</v>
      </c>
      <c r="AI24" s="84">
        <f>B24-COUNTIF(C24:AG24,"U")-(COUNTIF(C24:AG24,"RU"))</f>
        <v>0</v>
      </c>
    </row>
    <row r="25" spans="1:35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70"/>
      <c r="AI25" s="84"/>
    </row>
    <row r="26" spans="1:35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</row>
    <row r="27" spans="1:35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70"/>
      <c r="AI27" s="84"/>
    </row>
    <row r="28" spans="1:35">
      <c r="A28" s="17">
        <f>Januar!A28</f>
        <v>0</v>
      </c>
      <c r="B28" s="18">
        <f>Juni!AH28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70">
        <f t="shared" si="3"/>
        <v>0</v>
      </c>
      <c r="AI28" s="84">
        <f t="shared" ref="AI28:AI37" si="4">B28-COUNTIF(C28:AG28,"U")-(COUNTIF(C28:AG28,"RU"))</f>
        <v>0</v>
      </c>
    </row>
    <row r="29" spans="1:35">
      <c r="A29" s="17">
        <f>Januar!A29</f>
        <v>0</v>
      </c>
      <c r="B29" s="18">
        <f>Juni!AH29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0">
        <f t="shared" si="3"/>
        <v>0</v>
      </c>
      <c r="AI29" s="84">
        <f t="shared" si="4"/>
        <v>0</v>
      </c>
    </row>
    <row r="30" spans="1:35">
      <c r="A30" s="17">
        <f>Januar!A30</f>
        <v>0</v>
      </c>
      <c r="B30" s="18">
        <f>Juni!AH30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70">
        <f t="shared" si="3"/>
        <v>0</v>
      </c>
      <c r="AI30" s="84">
        <f t="shared" si="4"/>
        <v>0</v>
      </c>
    </row>
    <row r="31" spans="1:35">
      <c r="A31" s="17">
        <f>Januar!A31</f>
        <v>0</v>
      </c>
      <c r="B31" s="18">
        <f>Juni!AH31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0">
        <f t="shared" si="3"/>
        <v>0</v>
      </c>
      <c r="AI31" s="84">
        <f t="shared" si="4"/>
        <v>0</v>
      </c>
    </row>
    <row r="32" spans="1:35">
      <c r="A32" s="17">
        <f>Januar!A32</f>
        <v>0</v>
      </c>
      <c r="B32" s="18">
        <f>Juni!AH32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70">
        <f t="shared" si="3"/>
        <v>0</v>
      </c>
      <c r="AI32" s="84">
        <f t="shared" si="4"/>
        <v>0</v>
      </c>
    </row>
    <row r="33" spans="1:35">
      <c r="A33" s="17">
        <f>Januar!A33</f>
        <v>0</v>
      </c>
      <c r="B33" s="18">
        <f>Juni!AH33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70">
        <f t="shared" si="3"/>
        <v>0</v>
      </c>
      <c r="AI33" s="84">
        <f t="shared" si="4"/>
        <v>0</v>
      </c>
    </row>
    <row r="34" spans="1:35">
      <c r="A34" s="17">
        <f>Januar!A34</f>
        <v>0</v>
      </c>
      <c r="B34" s="18">
        <f>Juni!AH34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70">
        <f t="shared" si="3"/>
        <v>0</v>
      </c>
      <c r="AI34" s="84">
        <f t="shared" si="4"/>
        <v>0</v>
      </c>
    </row>
    <row r="35" spans="1:35">
      <c r="A35" s="17">
        <f>Januar!A35</f>
        <v>0</v>
      </c>
      <c r="B35" s="18">
        <f>Juni!AH35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70">
        <f t="shared" si="3"/>
        <v>0</v>
      </c>
      <c r="AI35" s="84">
        <f t="shared" si="4"/>
        <v>0</v>
      </c>
    </row>
    <row r="36" spans="1:35">
      <c r="A36" s="17">
        <f>Januar!A36</f>
        <v>0</v>
      </c>
      <c r="B36" s="18">
        <f>Juni!AH36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0">
        <f t="shared" si="3"/>
        <v>0</v>
      </c>
      <c r="AI36" s="84">
        <f t="shared" si="4"/>
        <v>0</v>
      </c>
    </row>
    <row r="37" spans="1:35">
      <c r="A37" s="17">
        <f>Januar!A37</f>
        <v>0</v>
      </c>
      <c r="B37" s="18">
        <f>Juni!AH37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70">
        <f t="shared" si="3"/>
        <v>0</v>
      </c>
      <c r="AI37" s="84">
        <f t="shared" si="4"/>
        <v>0</v>
      </c>
    </row>
  </sheetData>
  <dataConsolidate/>
  <phoneticPr fontId="0" type="noConversion"/>
  <conditionalFormatting sqref="C4:AG4">
    <cfRule type="expression" dxfId="23" priority="1" stopIfTrue="1">
      <formula>WEEKDAY(C$4,2)=6</formula>
    </cfRule>
    <cfRule type="expression" dxfId="22" priority="2" stopIfTrue="1">
      <formula>WEEKDAY(C$4,2)=7</formula>
    </cfRule>
  </conditionalFormatting>
  <conditionalFormatting sqref="C6:AG10 C12:AG19 C21:AG25 C27:AG37">
    <cfRule type="expression" dxfId="21" priority="3" stopIfTrue="1">
      <formula>WEEKDAY(C$4,2)=6</formula>
    </cfRule>
    <cfRule type="expression" dxfId="20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/>
  <dimension ref="A1:AI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3" width="3.6640625" style="12" customWidth="1"/>
    <col min="34" max="35" width="10.6640625" style="11" customWidth="1"/>
    <col min="36" max="16384" width="11.5" style="6"/>
  </cols>
  <sheetData>
    <row r="1" spans="1:35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</row>
    <row r="2" spans="1:35" ht="20" customHeight="1">
      <c r="A2" s="23" t="s">
        <v>23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</row>
    <row r="3" spans="1:35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 t="s">
        <v>3</v>
      </c>
      <c r="AI3" s="3" t="s">
        <v>11</v>
      </c>
    </row>
    <row r="4" spans="1:35">
      <c r="A4" s="22"/>
      <c r="B4" s="20">
        <f>$A$1</f>
        <v>2015</v>
      </c>
      <c r="C4" s="65">
        <f t="shared" ref="C4:AG4" si="0">DATE($A$1,8,C3)</f>
        <v>42217</v>
      </c>
      <c r="D4" s="65">
        <f t="shared" si="0"/>
        <v>42218</v>
      </c>
      <c r="E4" s="65">
        <f t="shared" si="0"/>
        <v>42219</v>
      </c>
      <c r="F4" s="65">
        <f t="shared" si="0"/>
        <v>42220</v>
      </c>
      <c r="G4" s="65">
        <f t="shared" si="0"/>
        <v>42221</v>
      </c>
      <c r="H4" s="65">
        <f t="shared" si="0"/>
        <v>42222</v>
      </c>
      <c r="I4" s="65">
        <f t="shared" si="0"/>
        <v>42223</v>
      </c>
      <c r="J4" s="65">
        <f t="shared" si="0"/>
        <v>42224</v>
      </c>
      <c r="K4" s="65">
        <f t="shared" si="0"/>
        <v>42225</v>
      </c>
      <c r="L4" s="65">
        <f t="shared" si="0"/>
        <v>42226</v>
      </c>
      <c r="M4" s="65">
        <f t="shared" si="0"/>
        <v>42227</v>
      </c>
      <c r="N4" s="65">
        <f t="shared" si="0"/>
        <v>42228</v>
      </c>
      <c r="O4" s="65">
        <f t="shared" si="0"/>
        <v>42229</v>
      </c>
      <c r="P4" s="65">
        <f t="shared" si="0"/>
        <v>42230</v>
      </c>
      <c r="Q4" s="65">
        <f t="shared" si="0"/>
        <v>42231</v>
      </c>
      <c r="R4" s="65">
        <f t="shared" si="0"/>
        <v>42232</v>
      </c>
      <c r="S4" s="65">
        <f t="shared" si="0"/>
        <v>42233</v>
      </c>
      <c r="T4" s="65">
        <f t="shared" si="0"/>
        <v>42234</v>
      </c>
      <c r="U4" s="65">
        <f t="shared" si="0"/>
        <v>42235</v>
      </c>
      <c r="V4" s="65">
        <f t="shared" si="0"/>
        <v>42236</v>
      </c>
      <c r="W4" s="65">
        <f t="shared" si="0"/>
        <v>42237</v>
      </c>
      <c r="X4" s="65">
        <f t="shared" si="0"/>
        <v>42238</v>
      </c>
      <c r="Y4" s="65">
        <f t="shared" si="0"/>
        <v>42239</v>
      </c>
      <c r="Z4" s="65">
        <f t="shared" si="0"/>
        <v>42240</v>
      </c>
      <c r="AA4" s="65">
        <f t="shared" si="0"/>
        <v>42241</v>
      </c>
      <c r="AB4" s="65">
        <f t="shared" si="0"/>
        <v>42242</v>
      </c>
      <c r="AC4" s="65">
        <f t="shared" si="0"/>
        <v>42243</v>
      </c>
      <c r="AD4" s="65">
        <f t="shared" si="0"/>
        <v>42244</v>
      </c>
      <c r="AE4" s="65">
        <f t="shared" si="0"/>
        <v>42245</v>
      </c>
      <c r="AF4" s="65">
        <f t="shared" si="0"/>
        <v>42246</v>
      </c>
      <c r="AG4" s="65">
        <f t="shared" si="0"/>
        <v>42247</v>
      </c>
      <c r="AH4" s="4" t="s">
        <v>4</v>
      </c>
      <c r="AI4" s="4">
        <f>$A$1</f>
        <v>2015</v>
      </c>
    </row>
    <row r="5" spans="1:35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35"/>
      <c r="AI5" s="26"/>
    </row>
    <row r="6" spans="1:35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88"/>
      <c r="AI6" s="70"/>
    </row>
    <row r="7" spans="1:35">
      <c r="A7" s="17" t="str">
        <f>Januar!A7</f>
        <v>Max Mustermann</v>
      </c>
      <c r="B7" s="18">
        <f>Juli!AI7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70">
        <f>COUNTIF(C7:AG7,"U")+COUNTIF(C7:AG7,"RU")</f>
        <v>0</v>
      </c>
      <c r="AI7" s="84">
        <f>B7-COUNTIF(C7:AG7,"U")-(COUNTIF(C7:AG7,"RU"))</f>
        <v>28</v>
      </c>
    </row>
    <row r="8" spans="1:35">
      <c r="A8" s="17" t="str">
        <f>Januar!A8</f>
        <v>Susi Sorglos</v>
      </c>
      <c r="B8" s="18">
        <f>Juli!AI8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70">
        <f>COUNTIF(C8:AG8,"U")+COUNTIF(C8:AG8,"RU")</f>
        <v>0</v>
      </c>
      <c r="AI8" s="84">
        <f>B8-COUNTIF(C8:AG8,"U")-(COUNTIF(C8:AG8,"RU"))</f>
        <v>0</v>
      </c>
    </row>
    <row r="9" spans="1:35">
      <c r="A9" s="17">
        <f>Januar!A9</f>
        <v>0</v>
      </c>
      <c r="B9" s="18">
        <f>Juli!AI9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0">
        <f>COUNTIF(C9:AG9,"U")+COUNTIF(C9:AG9,"RU")</f>
        <v>0</v>
      </c>
      <c r="AI9" s="84">
        <f>B9-COUNTIF(C9:AG9,"U")-(COUNTIF(C9:AG9,"RU"))</f>
        <v>0</v>
      </c>
    </row>
    <row r="10" spans="1:35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70"/>
      <c r="AI10" s="84"/>
    </row>
    <row r="11" spans="1:35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71"/>
    </row>
    <row r="12" spans="1:35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70"/>
      <c r="AI12" s="70"/>
    </row>
    <row r="13" spans="1:35">
      <c r="A13" s="17">
        <f>Januar!A13</f>
        <v>0</v>
      </c>
      <c r="B13" s="18">
        <f>Juli!AI13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0">
        <f>COUNTIF(C13:AG13,"U")+COUNTIF(C13:AG13,"RU")</f>
        <v>0</v>
      </c>
      <c r="AI13" s="70">
        <f>COUNTIF(D13:AH13,"U")+COUNTIF(D13:AH13,"RU")</f>
        <v>0</v>
      </c>
    </row>
    <row r="14" spans="1:35">
      <c r="A14" s="17">
        <f>Januar!A14</f>
        <v>0</v>
      </c>
      <c r="B14" s="18">
        <f>Juli!AI14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0">
        <f>COUNTIF(C14:AG14,"U")+COUNTIF(C14:AG14,"RU")</f>
        <v>0</v>
      </c>
      <c r="AI14" s="70">
        <f>COUNTIF(D14:AH14,"U")+COUNTIF(D14:AH14,"RU")</f>
        <v>0</v>
      </c>
    </row>
    <row r="15" spans="1:35">
      <c r="A15" s="17">
        <f>Januar!A15</f>
        <v>0</v>
      </c>
      <c r="B15" s="18">
        <f>Juli!AI15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70">
        <f>COUNTIF(C15:AG15,"U")+COUNTIF(C15:AG15,"RU")</f>
        <v>0</v>
      </c>
      <c r="AI15" s="84">
        <f>B15-COUNTIF(C15:AG15,"U")-(COUNTIF(C15:AG15,"RU"))</f>
        <v>0</v>
      </c>
    </row>
    <row r="16" spans="1:35">
      <c r="A16" s="17">
        <f>Januar!A16</f>
        <v>0</v>
      </c>
      <c r="B16" s="18">
        <f>Juli!AI16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70">
        <f>COUNTIF(C16:AG16,"U")+COUNTIF(C16:AG16,"RU")</f>
        <v>0</v>
      </c>
      <c r="AI16" s="84">
        <f>B16-COUNTIF(C16:AG16,"U")-(COUNTIF(C16:AG16,"RU"))</f>
        <v>0</v>
      </c>
    </row>
    <row r="17" spans="1:35">
      <c r="A17" s="17">
        <f>Januar!A17</f>
        <v>0</v>
      </c>
      <c r="B17" s="18">
        <f>Juli!AI17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70">
        <f>COUNTIF(C17:AG17,"U")+COUNTIF(C17:AG17,"RU")</f>
        <v>0</v>
      </c>
      <c r="AI17" s="84">
        <f>B17-COUNTIF(C17:AG17,"U")-(COUNTIF(C17:AG17,"RU"))</f>
        <v>0</v>
      </c>
    </row>
    <row r="18" spans="1:35">
      <c r="A18" s="17">
        <f>Januar!A18</f>
        <v>0</v>
      </c>
      <c r="B18" s="18">
        <f>Juli!AI18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70">
        <f>COUNTIF(C18:AG18,"U")+COUNTIF(C18:AG18,"RU")</f>
        <v>0</v>
      </c>
      <c r="AI18" s="84">
        <f>B18-COUNTIF(C18:AG18,"U")-(COUNTIF(C18:AG18,"RU"))</f>
        <v>0</v>
      </c>
    </row>
    <row r="19" spans="1:35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70"/>
      <c r="AI19" s="84"/>
    </row>
    <row r="20" spans="1:35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</row>
    <row r="21" spans="1:35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68"/>
      <c r="AI21" s="69"/>
    </row>
    <row r="22" spans="1:35">
      <c r="A22" s="17">
        <f>Januar!A22</f>
        <v>0</v>
      </c>
      <c r="B22" s="18">
        <f>Juli!AI22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70">
        <f t="shared" ref="AH22:AH37" si="1">COUNTIF(C22:AG22,"U")+COUNTIF(C22:AG22,"RU")</f>
        <v>0</v>
      </c>
      <c r="AI22" s="70">
        <f t="shared" ref="AI22:AI37" si="2">B22-COUNTIF(C22:AG22,"U")-(COUNTIF(C22:AG22,"RU"))</f>
        <v>0</v>
      </c>
    </row>
    <row r="23" spans="1:35">
      <c r="A23" s="17">
        <f>Januar!A23</f>
        <v>0</v>
      </c>
      <c r="B23" s="18">
        <f>Juli!AI23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70">
        <f t="shared" si="1"/>
        <v>0</v>
      </c>
      <c r="AI23" s="84">
        <f t="shared" si="2"/>
        <v>0</v>
      </c>
    </row>
    <row r="24" spans="1:35">
      <c r="A24" s="17">
        <f>Januar!A24</f>
        <v>0</v>
      </c>
      <c r="B24" s="18">
        <f>Juli!AI24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70">
        <f t="shared" si="1"/>
        <v>0</v>
      </c>
      <c r="AI24" s="84">
        <f t="shared" si="2"/>
        <v>0</v>
      </c>
    </row>
    <row r="25" spans="1:35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70"/>
      <c r="AI25" s="84"/>
    </row>
    <row r="26" spans="1:35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8"/>
      <c r="AH26" s="26"/>
      <c r="AI26" s="71"/>
    </row>
    <row r="27" spans="1:35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70"/>
      <c r="AI27" s="84"/>
    </row>
    <row r="28" spans="1:35">
      <c r="A28" s="17">
        <f>Januar!A28</f>
        <v>0</v>
      </c>
      <c r="B28" s="18">
        <f>Juli!AI28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70">
        <f t="shared" si="1"/>
        <v>0</v>
      </c>
      <c r="AI28" s="84">
        <f t="shared" si="2"/>
        <v>0</v>
      </c>
    </row>
    <row r="29" spans="1:35">
      <c r="A29" s="17">
        <f>Januar!A29</f>
        <v>0</v>
      </c>
      <c r="B29" s="18">
        <f>Juli!AI29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0">
        <f t="shared" si="1"/>
        <v>0</v>
      </c>
      <c r="AI29" s="84">
        <f t="shared" si="2"/>
        <v>0</v>
      </c>
    </row>
    <row r="30" spans="1:35">
      <c r="A30" s="17">
        <f>Januar!A30</f>
        <v>0</v>
      </c>
      <c r="B30" s="18">
        <f>Juli!AI30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70">
        <f t="shared" si="1"/>
        <v>0</v>
      </c>
      <c r="AI30" s="84">
        <f t="shared" si="2"/>
        <v>0</v>
      </c>
    </row>
    <row r="31" spans="1:35">
      <c r="A31" s="17">
        <f>Januar!A31</f>
        <v>0</v>
      </c>
      <c r="B31" s="18">
        <f>Juli!AI31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0">
        <f t="shared" si="1"/>
        <v>0</v>
      </c>
      <c r="AI31" s="84">
        <f t="shared" si="2"/>
        <v>0</v>
      </c>
    </row>
    <row r="32" spans="1:35">
      <c r="A32" s="17">
        <f>Januar!A32</f>
        <v>0</v>
      </c>
      <c r="B32" s="18">
        <f>Juli!AI32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70">
        <f t="shared" si="1"/>
        <v>0</v>
      </c>
      <c r="AI32" s="84">
        <f t="shared" si="2"/>
        <v>0</v>
      </c>
    </row>
    <row r="33" spans="1:35">
      <c r="A33" s="17">
        <f>Januar!A33</f>
        <v>0</v>
      </c>
      <c r="B33" s="18">
        <f>Juli!AI33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70">
        <f t="shared" si="1"/>
        <v>0</v>
      </c>
      <c r="AI33" s="84">
        <f t="shared" si="2"/>
        <v>0</v>
      </c>
    </row>
    <row r="34" spans="1:35">
      <c r="A34" s="17">
        <f>Januar!A34</f>
        <v>0</v>
      </c>
      <c r="B34" s="18">
        <f>Juli!AI34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70">
        <f t="shared" si="1"/>
        <v>0</v>
      </c>
      <c r="AI34" s="84">
        <f t="shared" si="2"/>
        <v>0</v>
      </c>
    </row>
    <row r="35" spans="1:35">
      <c r="A35" s="17">
        <f>Januar!A35</f>
        <v>0</v>
      </c>
      <c r="B35" s="18">
        <f>Juli!AI35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70">
        <f t="shared" si="1"/>
        <v>0</v>
      </c>
      <c r="AI35" s="84">
        <f t="shared" si="2"/>
        <v>0</v>
      </c>
    </row>
    <row r="36" spans="1:35">
      <c r="A36" s="17">
        <f>Januar!A36</f>
        <v>0</v>
      </c>
      <c r="B36" s="18">
        <f>Juli!AI36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0">
        <f t="shared" si="1"/>
        <v>0</v>
      </c>
      <c r="AI36" s="84">
        <f t="shared" si="2"/>
        <v>0</v>
      </c>
    </row>
    <row r="37" spans="1:35">
      <c r="A37" s="17">
        <f>Januar!A37</f>
        <v>0</v>
      </c>
      <c r="B37" s="18">
        <f>Juli!AI37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70">
        <f t="shared" si="1"/>
        <v>0</v>
      </c>
      <c r="AI37" s="84">
        <f t="shared" si="2"/>
        <v>0</v>
      </c>
    </row>
  </sheetData>
  <dataConsolidate/>
  <phoneticPr fontId="0" type="noConversion"/>
  <conditionalFormatting sqref="C4:AG4">
    <cfRule type="expression" dxfId="19" priority="1" stopIfTrue="1">
      <formula>WEEKDAY(C$4,2)=6</formula>
    </cfRule>
    <cfRule type="expression" dxfId="18" priority="2" stopIfTrue="1">
      <formula>WEEKDAY(C$4,2)=7</formula>
    </cfRule>
  </conditionalFormatting>
  <conditionalFormatting sqref="C6:AG10 C12:AG19 C21:AG25 C27:AG37">
    <cfRule type="expression" dxfId="17" priority="3" stopIfTrue="1">
      <formula>WEEKDAY(C$4,2)=6</formula>
    </cfRule>
    <cfRule type="expression" dxfId="16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/>
  <dimension ref="A1:AH37"/>
  <sheetViews>
    <sheetView showGridLines="0" showRuler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G28" sqref="G28"/>
    </sheetView>
  </sheetViews>
  <sheetFormatPr baseColWidth="10" defaultColWidth="11.5" defaultRowHeight="12" x14ac:dyDescent="0"/>
  <cols>
    <col min="1" max="1" width="24.6640625" style="6" customWidth="1"/>
    <col min="2" max="2" width="10.6640625" style="13" customWidth="1"/>
    <col min="3" max="32" width="3.6640625" style="12" customWidth="1"/>
    <col min="33" max="34" width="10.6640625" style="11" customWidth="1"/>
    <col min="35" max="16384" width="11.5" style="6"/>
  </cols>
  <sheetData>
    <row r="1" spans="1:34" ht="20" customHeight="1">
      <c r="A1" s="86">
        <f>Januar!A1</f>
        <v>2015</v>
      </c>
      <c r="B1" s="15"/>
      <c r="C1" s="24" t="s">
        <v>5</v>
      </c>
      <c r="D1" s="14"/>
      <c r="E1" s="14"/>
      <c r="F1" s="14"/>
      <c r="G1" s="14"/>
      <c r="H1" s="24" t="s">
        <v>7</v>
      </c>
      <c r="I1" s="14"/>
      <c r="J1" s="14"/>
      <c r="K1" s="14"/>
      <c r="L1" s="14"/>
      <c r="M1" s="14"/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6"/>
    </row>
    <row r="2" spans="1:34" ht="20" customHeight="1">
      <c r="A2" s="23" t="s">
        <v>24</v>
      </c>
      <c r="B2" s="15"/>
      <c r="C2" s="24" t="s">
        <v>15</v>
      </c>
      <c r="D2" s="14"/>
      <c r="E2" s="14"/>
      <c r="F2" s="14"/>
      <c r="G2" s="14"/>
      <c r="H2" s="24" t="s">
        <v>8</v>
      </c>
      <c r="I2" s="14"/>
      <c r="J2" s="14"/>
      <c r="K2" s="14"/>
      <c r="L2" s="14"/>
      <c r="M2" s="14"/>
      <c r="N2" s="2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16"/>
    </row>
    <row r="3" spans="1:34">
      <c r="A3" s="21"/>
      <c r="B3" s="5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 t="s">
        <v>3</v>
      </c>
      <c r="AH3" s="3" t="s">
        <v>11</v>
      </c>
    </row>
    <row r="4" spans="1:34">
      <c r="A4" s="22"/>
      <c r="B4" s="20">
        <f>$A$1</f>
        <v>2015</v>
      </c>
      <c r="C4" s="65">
        <f t="shared" ref="C4:AF4" si="0">DATE($A$1,9,C3)</f>
        <v>42248</v>
      </c>
      <c r="D4" s="65">
        <f t="shared" si="0"/>
        <v>42249</v>
      </c>
      <c r="E4" s="65">
        <f t="shared" si="0"/>
        <v>42250</v>
      </c>
      <c r="F4" s="65">
        <f t="shared" si="0"/>
        <v>42251</v>
      </c>
      <c r="G4" s="65">
        <f t="shared" si="0"/>
        <v>42252</v>
      </c>
      <c r="H4" s="65">
        <f t="shared" si="0"/>
        <v>42253</v>
      </c>
      <c r="I4" s="65">
        <f t="shared" si="0"/>
        <v>42254</v>
      </c>
      <c r="J4" s="65">
        <f t="shared" si="0"/>
        <v>42255</v>
      </c>
      <c r="K4" s="65">
        <f t="shared" si="0"/>
        <v>42256</v>
      </c>
      <c r="L4" s="65">
        <f t="shared" si="0"/>
        <v>42257</v>
      </c>
      <c r="M4" s="65">
        <f t="shared" si="0"/>
        <v>42258</v>
      </c>
      <c r="N4" s="65">
        <f t="shared" si="0"/>
        <v>42259</v>
      </c>
      <c r="O4" s="65">
        <f t="shared" si="0"/>
        <v>42260</v>
      </c>
      <c r="P4" s="65">
        <f t="shared" si="0"/>
        <v>42261</v>
      </c>
      <c r="Q4" s="65">
        <f t="shared" si="0"/>
        <v>42262</v>
      </c>
      <c r="R4" s="65">
        <f t="shared" si="0"/>
        <v>42263</v>
      </c>
      <c r="S4" s="65">
        <f t="shared" si="0"/>
        <v>42264</v>
      </c>
      <c r="T4" s="65">
        <f t="shared" si="0"/>
        <v>42265</v>
      </c>
      <c r="U4" s="65">
        <f t="shared" si="0"/>
        <v>42266</v>
      </c>
      <c r="V4" s="65">
        <f t="shared" si="0"/>
        <v>42267</v>
      </c>
      <c r="W4" s="65">
        <f t="shared" si="0"/>
        <v>42268</v>
      </c>
      <c r="X4" s="65">
        <f t="shared" si="0"/>
        <v>42269</v>
      </c>
      <c r="Y4" s="65">
        <f t="shared" si="0"/>
        <v>42270</v>
      </c>
      <c r="Z4" s="65">
        <f t="shared" si="0"/>
        <v>42271</v>
      </c>
      <c r="AA4" s="65">
        <f t="shared" si="0"/>
        <v>42272</v>
      </c>
      <c r="AB4" s="65">
        <f t="shared" si="0"/>
        <v>42273</v>
      </c>
      <c r="AC4" s="65">
        <f t="shared" si="0"/>
        <v>42274</v>
      </c>
      <c r="AD4" s="65">
        <f t="shared" si="0"/>
        <v>42275</v>
      </c>
      <c r="AE4" s="65">
        <f t="shared" si="0"/>
        <v>42276</v>
      </c>
      <c r="AF4" s="65">
        <f t="shared" si="0"/>
        <v>42277</v>
      </c>
      <c r="AG4" s="4" t="s">
        <v>4</v>
      </c>
      <c r="AH4" s="4">
        <f>$A$1</f>
        <v>2015</v>
      </c>
    </row>
    <row r="5" spans="1:34">
      <c r="A5" s="25" t="str">
        <f>Januar!A5</f>
        <v>Team 1</v>
      </c>
      <c r="B5" s="30"/>
      <c r="C5" s="31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28"/>
      <c r="AE5" s="28"/>
      <c r="AF5" s="28"/>
      <c r="AG5" s="35"/>
      <c r="AH5" s="26"/>
    </row>
    <row r="6" spans="1:34">
      <c r="A6" s="17"/>
      <c r="B6" s="1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88"/>
      <c r="AH6" s="70"/>
    </row>
    <row r="7" spans="1:34">
      <c r="A7" s="17" t="str">
        <f>Januar!A7</f>
        <v>Max Mustermann</v>
      </c>
      <c r="B7" s="18">
        <f>August!AI7</f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70">
        <f>COUNTIF(C7:AF7,"U")+COUNTIF(C7:AF7,"RU")</f>
        <v>0</v>
      </c>
      <c r="AH7" s="84">
        <f>B7-COUNTIF(C7:AF7,"U")-(COUNTIF(C7:AF7,"RU"))</f>
        <v>28</v>
      </c>
    </row>
    <row r="8" spans="1:34">
      <c r="A8" s="17" t="str">
        <f>Januar!A8</f>
        <v>Susi Sorglos</v>
      </c>
      <c r="B8" s="18">
        <f>August!AI8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0">
        <f>COUNTIF(C8:AF8,"U")+COUNTIF(C8:AF8,"RU")</f>
        <v>0</v>
      </c>
      <c r="AH8" s="84">
        <f>B8-COUNTIF(C8:AF8,"U")-(COUNTIF(C8:AF8,"RU"))</f>
        <v>0</v>
      </c>
    </row>
    <row r="9" spans="1:34">
      <c r="A9" s="17">
        <f>Januar!A9</f>
        <v>0</v>
      </c>
      <c r="B9" s="18">
        <f>August!AI9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70">
        <f>COUNTIF(C9:AF9,"U")+COUNTIF(C9:AF9,"RU")</f>
        <v>0</v>
      </c>
      <c r="AH9" s="84">
        <f>B9-COUNTIF(C9:AF9,"U")-(COUNTIF(C9:AF9,"RU"))</f>
        <v>0</v>
      </c>
    </row>
    <row r="10" spans="1:34">
      <c r="A10" s="17"/>
      <c r="B10" s="1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70"/>
      <c r="AH10" s="84"/>
    </row>
    <row r="11" spans="1:34">
      <c r="A11" s="25" t="str">
        <f>Januar!A11</f>
        <v>Team 2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81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6"/>
      <c r="AH11" s="71"/>
    </row>
    <row r="12" spans="1:34">
      <c r="A12" s="17"/>
      <c r="B12" s="1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70"/>
      <c r="AH12" s="70"/>
    </row>
    <row r="13" spans="1:34">
      <c r="A13" s="17">
        <f>Januar!A13</f>
        <v>0</v>
      </c>
      <c r="B13" s="18">
        <f>August!AI13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70">
        <f t="shared" ref="AG13:AG18" si="1">COUNTIF(C13:AF13,"U")+COUNTIF(C13:AF13,"RU")</f>
        <v>0</v>
      </c>
      <c r="AH13" s="84">
        <f t="shared" ref="AH13:AH18" si="2">B13-COUNTIF(C13:AF13,"U")-(COUNTIF(C13:AF13,"RU"))</f>
        <v>0</v>
      </c>
    </row>
    <row r="14" spans="1:34">
      <c r="A14" s="17">
        <f>Januar!A14</f>
        <v>0</v>
      </c>
      <c r="B14" s="18">
        <f>August!AI14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70">
        <f t="shared" si="1"/>
        <v>0</v>
      </c>
      <c r="AH14" s="84">
        <f t="shared" si="2"/>
        <v>0</v>
      </c>
    </row>
    <row r="15" spans="1:34">
      <c r="A15" s="17">
        <f>Januar!A15</f>
        <v>0</v>
      </c>
      <c r="B15" s="18">
        <f>August!AI15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70">
        <f t="shared" si="1"/>
        <v>0</v>
      </c>
      <c r="AH15" s="84">
        <f t="shared" si="2"/>
        <v>0</v>
      </c>
    </row>
    <row r="16" spans="1:34">
      <c r="A16" s="17">
        <f>Januar!A16</f>
        <v>0</v>
      </c>
      <c r="B16" s="18">
        <f>August!AI16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70">
        <f t="shared" si="1"/>
        <v>0</v>
      </c>
      <c r="AH16" s="84">
        <f t="shared" si="2"/>
        <v>0</v>
      </c>
    </row>
    <row r="17" spans="1:34">
      <c r="A17" s="17">
        <f>Januar!A17</f>
        <v>0</v>
      </c>
      <c r="B17" s="18">
        <f>August!AI17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70">
        <f t="shared" si="1"/>
        <v>0</v>
      </c>
      <c r="AH17" s="84">
        <f t="shared" si="2"/>
        <v>0</v>
      </c>
    </row>
    <row r="18" spans="1:34">
      <c r="A18" s="17">
        <f>Januar!A18</f>
        <v>0</v>
      </c>
      <c r="B18" s="18">
        <f>August!AI18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70">
        <f t="shared" si="1"/>
        <v>0</v>
      </c>
      <c r="AH18" s="84">
        <f t="shared" si="2"/>
        <v>0</v>
      </c>
    </row>
    <row r="19" spans="1:34">
      <c r="A19" s="17"/>
      <c r="B19" s="1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70"/>
      <c r="AH19" s="84"/>
    </row>
    <row r="20" spans="1:34">
      <c r="A20" s="25" t="str">
        <f>Januar!A20</f>
        <v>Team 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6"/>
      <c r="AH20" s="26"/>
    </row>
    <row r="21" spans="1:34">
      <c r="A21" s="17"/>
      <c r="B21" s="6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68"/>
      <c r="AH21" s="69"/>
    </row>
    <row r="22" spans="1:34">
      <c r="A22" s="17">
        <f>Januar!A22</f>
        <v>0</v>
      </c>
      <c r="B22" s="18">
        <f>August!AI22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70">
        <f t="shared" ref="AG22:AG37" si="3">COUNTIF(C22:AF22,"U")+COUNTIF(C22:AF22,"RU")</f>
        <v>0</v>
      </c>
      <c r="AH22" s="70">
        <f t="shared" ref="AH22:AH37" si="4">B22-COUNTIF(C22:AF22,"U")-(COUNTIF(C22:AF22,"RU"))</f>
        <v>0</v>
      </c>
    </row>
    <row r="23" spans="1:34">
      <c r="A23" s="17">
        <f>Januar!A23</f>
        <v>0</v>
      </c>
      <c r="B23" s="18">
        <f>August!AI23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70">
        <f t="shared" si="3"/>
        <v>0</v>
      </c>
      <c r="AH23" s="84">
        <f t="shared" si="4"/>
        <v>0</v>
      </c>
    </row>
    <row r="24" spans="1:34">
      <c r="A24" s="17">
        <f>Januar!A24</f>
        <v>0</v>
      </c>
      <c r="B24" s="18">
        <f>August!AI24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70">
        <f t="shared" si="3"/>
        <v>0</v>
      </c>
      <c r="AH24" s="84">
        <f t="shared" si="4"/>
        <v>0</v>
      </c>
    </row>
    <row r="25" spans="1:34">
      <c r="A25" s="17"/>
      <c r="B25" s="1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70"/>
      <c r="AH25" s="84"/>
    </row>
    <row r="26" spans="1:34">
      <c r="A26" s="25" t="str">
        <f>Januar!A26</f>
        <v>Team 4</v>
      </c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2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9"/>
      <c r="AB26" s="28"/>
      <c r="AC26" s="28"/>
      <c r="AD26" s="81"/>
      <c r="AE26" s="28"/>
      <c r="AF26" s="28"/>
      <c r="AG26" s="26"/>
      <c r="AH26" s="71"/>
    </row>
    <row r="27" spans="1:34">
      <c r="A27" s="17"/>
      <c r="B27" s="1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70"/>
      <c r="AH27" s="84"/>
    </row>
    <row r="28" spans="1:34">
      <c r="A28" s="17">
        <f>Januar!A28</f>
        <v>0</v>
      </c>
      <c r="B28" s="18">
        <f>August!AI28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70">
        <f t="shared" si="3"/>
        <v>0</v>
      </c>
      <c r="AH28" s="84">
        <f t="shared" si="4"/>
        <v>0</v>
      </c>
    </row>
    <row r="29" spans="1:34">
      <c r="A29" s="17">
        <f>Januar!A29</f>
        <v>0</v>
      </c>
      <c r="B29" s="18">
        <f>August!AI29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70">
        <f t="shared" si="3"/>
        <v>0</v>
      </c>
      <c r="AH29" s="84">
        <f t="shared" si="4"/>
        <v>0</v>
      </c>
    </row>
    <row r="30" spans="1:34">
      <c r="A30" s="17">
        <f>Januar!A30</f>
        <v>0</v>
      </c>
      <c r="B30" s="18">
        <f>August!AI30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70">
        <f t="shared" si="3"/>
        <v>0</v>
      </c>
      <c r="AH30" s="84">
        <f t="shared" si="4"/>
        <v>0</v>
      </c>
    </row>
    <row r="31" spans="1:34">
      <c r="A31" s="17">
        <f>Januar!A31</f>
        <v>0</v>
      </c>
      <c r="B31" s="18">
        <f>August!AI31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70">
        <f t="shared" si="3"/>
        <v>0</v>
      </c>
      <c r="AH31" s="84">
        <f t="shared" si="4"/>
        <v>0</v>
      </c>
    </row>
    <row r="32" spans="1:34">
      <c r="A32" s="17">
        <f>Januar!A32</f>
        <v>0</v>
      </c>
      <c r="B32" s="18">
        <f>August!AI32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70">
        <f t="shared" si="3"/>
        <v>0</v>
      </c>
      <c r="AH32" s="84">
        <f t="shared" si="4"/>
        <v>0</v>
      </c>
    </row>
    <row r="33" spans="1:34">
      <c r="A33" s="17">
        <f>Januar!A33</f>
        <v>0</v>
      </c>
      <c r="B33" s="18">
        <f>August!AI33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70">
        <f t="shared" si="3"/>
        <v>0</v>
      </c>
      <c r="AH33" s="84">
        <f t="shared" si="4"/>
        <v>0</v>
      </c>
    </row>
    <row r="34" spans="1:34">
      <c r="A34" s="17">
        <f>Januar!A34</f>
        <v>0</v>
      </c>
      <c r="B34" s="18">
        <f>August!AI34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70">
        <f t="shared" si="3"/>
        <v>0</v>
      </c>
      <c r="AH34" s="84">
        <f t="shared" si="4"/>
        <v>0</v>
      </c>
    </row>
    <row r="35" spans="1:34">
      <c r="A35" s="17">
        <f>Januar!A35</f>
        <v>0</v>
      </c>
      <c r="B35" s="18">
        <f>August!AI35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70">
        <f t="shared" si="3"/>
        <v>0</v>
      </c>
      <c r="AH35" s="84">
        <f t="shared" si="4"/>
        <v>0</v>
      </c>
    </row>
    <row r="36" spans="1:34">
      <c r="A36" s="17">
        <f>Januar!A36</f>
        <v>0</v>
      </c>
      <c r="B36" s="18">
        <f>August!AI36</f>
        <v>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70">
        <f t="shared" si="3"/>
        <v>0</v>
      </c>
      <c r="AH36" s="84">
        <f t="shared" si="4"/>
        <v>0</v>
      </c>
    </row>
    <row r="37" spans="1:34">
      <c r="A37" s="17">
        <f>Januar!A37</f>
        <v>0</v>
      </c>
      <c r="B37" s="18">
        <f>August!AI37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70">
        <f t="shared" si="3"/>
        <v>0</v>
      </c>
      <c r="AH37" s="84">
        <f t="shared" si="4"/>
        <v>0</v>
      </c>
    </row>
  </sheetData>
  <dataConsolidate/>
  <phoneticPr fontId="0" type="noConversion"/>
  <conditionalFormatting sqref="C4:AF4">
    <cfRule type="expression" dxfId="15" priority="1" stopIfTrue="1">
      <formula>WEEKDAY(C$4,2)=6</formula>
    </cfRule>
    <cfRule type="expression" dxfId="14" priority="2" stopIfTrue="1">
      <formula>WEEKDAY(C$4,2)=7</formula>
    </cfRule>
  </conditionalFormatting>
  <conditionalFormatting sqref="C6:AF10 C12:AF19 C21:AF25 C27:AF37">
    <cfRule type="expression" dxfId="13" priority="3" stopIfTrue="1">
      <formula>WEEKDAY(C$4,2)=6</formula>
    </cfRule>
    <cfRule type="expression" dxfId="12" priority="4" stopIfTrue="1">
      <formula>WEEKDAY(C$4,2)=7</formula>
    </cfRule>
  </conditionalFormatting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Urlaubplaner</dc:title>
  <dc:creator>Thomas Süß</dc:creator>
  <dc:description/>
  <cp:lastModifiedBy>Thomas Suess</cp:lastModifiedBy>
  <dcterms:created xsi:type="dcterms:W3CDTF">2004-12-16T08:22:23Z</dcterms:created>
  <dcterms:modified xsi:type="dcterms:W3CDTF">2014-12-25T13:49:27Z</dcterms:modified>
</cp:coreProperties>
</file>